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afmar\Documents\Daten\"/>
    </mc:Choice>
  </mc:AlternateContent>
  <bookViews>
    <workbookView xWindow="0" yWindow="0" windowWidth="19200" windowHeight="6470"/>
  </bookViews>
  <sheets>
    <sheet name="Antrag - Seite 1" sheetId="12" r:id="rId1"/>
    <sheet name="Formular PPA RLP" sheetId="6" r:id="rId2"/>
    <sheet name="Formular PPA RLP (2)" sheetId="17" r:id="rId3"/>
    <sheet name="Formular PPA RLP (3)" sheetId="18" r:id="rId4"/>
    <sheet name="Tabelle1" sheetId="13" r:id="rId5"/>
  </sheets>
  <definedNames>
    <definedName name="_xlnm.Print_Area" localSheetId="0">'Antrag - Seite 1'!$A$1:$G$47</definedName>
    <definedName name="_xlnm.Print_Area" localSheetId="1">'Formular PPA RLP'!$A$1:$U$63</definedName>
    <definedName name="_xlnm.Print_Area" localSheetId="2">'Formular PPA RLP (2)'!$A$1:$U$63</definedName>
    <definedName name="_xlnm.Print_Area" localSheetId="3">'Formular PPA RLP (3)'!$A$1:$U$63</definedName>
    <definedName name="PSab8" localSheetId="2">'Formular PPA RLP (2)'!$AA$3:$AA$32</definedName>
    <definedName name="PSab8" localSheetId="3">'Formular PPA RLP (3)'!$AA$3:$AA$32</definedName>
    <definedName name="PSab8">'Formular PPA RLP'!$AA$3:$AA$32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D60" i="18"/>
  <c r="G53" i="18"/>
  <c r="AC51" i="18"/>
  <c r="U51" i="18"/>
  <c r="T51" i="18"/>
  <c r="M51" i="18"/>
  <c r="L51" i="18"/>
  <c r="E51" i="18"/>
  <c r="D51" i="18"/>
  <c r="A51" i="18"/>
  <c r="AC50" i="18"/>
  <c r="T50" i="18"/>
  <c r="S50" i="18"/>
  <c r="L50" i="18"/>
  <c r="K50" i="18"/>
  <c r="D50" i="18"/>
  <c r="C50" i="18"/>
  <c r="A50" i="18"/>
  <c r="AC49" i="18"/>
  <c r="S49" i="18"/>
  <c r="R49" i="18"/>
  <c r="K49" i="18"/>
  <c r="J49" i="18"/>
  <c r="C49" i="18"/>
  <c r="B49" i="18"/>
  <c r="A49" i="18"/>
  <c r="AC48" i="18"/>
  <c r="R48" i="18"/>
  <c r="Q48" i="18"/>
  <c r="J48" i="18"/>
  <c r="I48" i="18"/>
  <c r="B48" i="18"/>
  <c r="A48" i="18"/>
  <c r="AC47" i="18"/>
  <c r="Q47" i="18"/>
  <c r="P47" i="18"/>
  <c r="I47" i="18"/>
  <c r="H47" i="18"/>
  <c r="A47" i="18"/>
  <c r="AC46" i="18"/>
  <c r="O46" i="18"/>
  <c r="G46" i="18"/>
  <c r="A46" i="18"/>
  <c r="AC45" i="18"/>
  <c r="A45" i="18"/>
  <c r="AC44" i="18"/>
  <c r="U44" i="18"/>
  <c r="N44" i="18"/>
  <c r="M44" i="18"/>
  <c r="F44" i="18"/>
  <c r="E44" i="18"/>
  <c r="A44" i="18"/>
  <c r="AC43" i="18"/>
  <c r="U43" i="18"/>
  <c r="T43" i="18"/>
  <c r="M43" i="18"/>
  <c r="L43" i="18"/>
  <c r="E43" i="18"/>
  <c r="D43" i="18"/>
  <c r="A43" i="18"/>
  <c r="AC42" i="18"/>
  <c r="T42" i="18"/>
  <c r="S42" i="18"/>
  <c r="L42" i="18"/>
  <c r="K42" i="18"/>
  <c r="D42" i="18"/>
  <c r="C42" i="18"/>
  <c r="A42" i="18"/>
  <c r="AC41" i="18"/>
  <c r="U41" i="18"/>
  <c r="S41" i="18"/>
  <c r="R41" i="18"/>
  <c r="O41" i="18"/>
  <c r="M41" i="18"/>
  <c r="K41" i="18"/>
  <c r="J41" i="18"/>
  <c r="G41" i="18"/>
  <c r="E41" i="18"/>
  <c r="C41" i="18"/>
  <c r="B41" i="18"/>
  <c r="A41" i="18"/>
  <c r="A39" i="18"/>
  <c r="S51" i="18" s="1"/>
  <c r="A38" i="18"/>
  <c r="R50" i="18" s="1"/>
  <c r="A37" i="18"/>
  <c r="Q49" i="18" s="1"/>
  <c r="A36" i="18"/>
  <c r="P48" i="18" s="1"/>
  <c r="A35" i="18"/>
  <c r="O47" i="18" s="1"/>
  <c r="A34" i="18"/>
  <c r="N46" i="18" s="1"/>
  <c r="A33" i="18"/>
  <c r="U45" i="18" s="1"/>
  <c r="A32" i="18"/>
  <c r="T44" i="18" s="1"/>
  <c r="A31" i="18"/>
  <c r="S43" i="18" s="1"/>
  <c r="A30" i="18"/>
  <c r="R42" i="18" s="1"/>
  <c r="A29" i="18"/>
  <c r="Q41" i="18" s="1"/>
  <c r="A26" i="18"/>
  <c r="A25" i="18"/>
  <c r="A24" i="18"/>
  <c r="A23" i="18"/>
  <c r="A22" i="18"/>
  <c r="A21" i="18"/>
  <c r="A20" i="18"/>
  <c r="A19" i="18"/>
  <c r="A18" i="18"/>
  <c r="A17" i="18"/>
  <c r="A16" i="18"/>
  <c r="V14" i="18"/>
  <c r="V13" i="18"/>
  <c r="V12" i="18"/>
  <c r="V11" i="18"/>
  <c r="V10" i="18"/>
  <c r="V9" i="18"/>
  <c r="V8" i="18"/>
  <c r="V7" i="18"/>
  <c r="V6" i="18"/>
  <c r="V5" i="18"/>
  <c r="V4" i="18"/>
  <c r="D60" i="17"/>
  <c r="G53" i="17"/>
  <c r="AC51" i="17"/>
  <c r="U51" i="17"/>
  <c r="T51" i="17"/>
  <c r="O51" i="17"/>
  <c r="M51" i="17"/>
  <c r="L51" i="17"/>
  <c r="G51" i="17"/>
  <c r="E51" i="17"/>
  <c r="D51" i="17"/>
  <c r="A51" i="17"/>
  <c r="AC50" i="17"/>
  <c r="T50" i="17"/>
  <c r="S50" i="17"/>
  <c r="N50" i="17"/>
  <c r="L50" i="17"/>
  <c r="K50" i="17"/>
  <c r="F50" i="17"/>
  <c r="D50" i="17"/>
  <c r="C50" i="17"/>
  <c r="A50" i="17"/>
  <c r="AC49" i="17"/>
  <c r="U49" i="17"/>
  <c r="S49" i="17"/>
  <c r="R49" i="17"/>
  <c r="M49" i="17"/>
  <c r="K49" i="17"/>
  <c r="J49" i="17"/>
  <c r="E49" i="17"/>
  <c r="C49" i="17"/>
  <c r="B49" i="17"/>
  <c r="A49" i="17"/>
  <c r="AC48" i="17"/>
  <c r="Q48" i="17"/>
  <c r="I48" i="17"/>
  <c r="A48" i="17"/>
  <c r="AC47" i="17"/>
  <c r="S47" i="17"/>
  <c r="Q47" i="17"/>
  <c r="P47" i="17"/>
  <c r="K47" i="17"/>
  <c r="I47" i="17"/>
  <c r="H47" i="17"/>
  <c r="C47" i="17"/>
  <c r="A47" i="17"/>
  <c r="AC46" i="17"/>
  <c r="O46" i="17"/>
  <c r="G46" i="17"/>
  <c r="A46" i="17"/>
  <c r="AC45" i="17"/>
  <c r="A45" i="17"/>
  <c r="AC44" i="17"/>
  <c r="U44" i="17"/>
  <c r="P44" i="17"/>
  <c r="N44" i="17"/>
  <c r="M44" i="17"/>
  <c r="H44" i="17"/>
  <c r="F44" i="17"/>
  <c r="E44" i="17"/>
  <c r="A44" i="17"/>
  <c r="AC43" i="17"/>
  <c r="U43" i="17"/>
  <c r="T43" i="17"/>
  <c r="O43" i="17"/>
  <c r="M43" i="17"/>
  <c r="L43" i="17"/>
  <c r="G43" i="17"/>
  <c r="E43" i="17"/>
  <c r="D43" i="17"/>
  <c r="A43" i="17"/>
  <c r="AC42" i="17"/>
  <c r="T42" i="17"/>
  <c r="S42" i="17"/>
  <c r="N42" i="17"/>
  <c r="L42" i="17"/>
  <c r="K42" i="17"/>
  <c r="F42" i="17"/>
  <c r="D42" i="17"/>
  <c r="C42" i="17"/>
  <c r="A42" i="17"/>
  <c r="AC41" i="17"/>
  <c r="U41" i="17"/>
  <c r="S41" i="17"/>
  <c r="R41" i="17"/>
  <c r="M41" i="17"/>
  <c r="K41" i="17"/>
  <c r="J41" i="17"/>
  <c r="E41" i="17"/>
  <c r="C41" i="17"/>
  <c r="B41" i="17"/>
  <c r="A41" i="17"/>
  <c r="A39" i="17"/>
  <c r="S51" i="17" s="1"/>
  <c r="A38" i="17"/>
  <c r="R50" i="17" s="1"/>
  <c r="A37" i="17"/>
  <c r="Q49" i="17" s="1"/>
  <c r="A36" i="17"/>
  <c r="P48" i="17" s="1"/>
  <c r="A35" i="17"/>
  <c r="O47" i="17" s="1"/>
  <c r="A34" i="17"/>
  <c r="N46" i="17" s="1"/>
  <c r="A33" i="17"/>
  <c r="U45" i="17" s="1"/>
  <c r="A32" i="17"/>
  <c r="T44" i="17" s="1"/>
  <c r="A31" i="17"/>
  <c r="S43" i="17" s="1"/>
  <c r="A30" i="17"/>
  <c r="R42" i="17" s="1"/>
  <c r="A29" i="17"/>
  <c r="Q41" i="17" s="1"/>
  <c r="A26" i="17"/>
  <c r="A25" i="17"/>
  <c r="A24" i="17"/>
  <c r="A23" i="17"/>
  <c r="A22" i="17"/>
  <c r="A21" i="17"/>
  <c r="A20" i="17"/>
  <c r="A19" i="17"/>
  <c r="A18" i="17"/>
  <c r="A17" i="17"/>
  <c r="A16" i="17"/>
  <c r="V14" i="17"/>
  <c r="V13" i="17"/>
  <c r="V12" i="17"/>
  <c r="V11" i="17"/>
  <c r="V10" i="17"/>
  <c r="V9" i="17"/>
  <c r="V8" i="17"/>
  <c r="V7" i="17"/>
  <c r="V6" i="17"/>
  <c r="V5" i="17"/>
  <c r="V4" i="17"/>
  <c r="N45" i="18" l="1"/>
  <c r="D41" i="18"/>
  <c r="L41" i="18"/>
  <c r="T41" i="18"/>
  <c r="E42" i="18"/>
  <c r="E52" i="18" s="1"/>
  <c r="M42" i="18"/>
  <c r="M52" i="18" s="1"/>
  <c r="U42" i="18"/>
  <c r="U52" i="18" s="1"/>
  <c r="F43" i="18"/>
  <c r="N43" i="18"/>
  <c r="G44" i="18"/>
  <c r="O44" i="18"/>
  <c r="H45" i="18"/>
  <c r="P45" i="18"/>
  <c r="I46" i="18"/>
  <c r="Q46" i="18"/>
  <c r="B47" i="18"/>
  <c r="J47" i="18"/>
  <c r="R47" i="18"/>
  <c r="C48" i="18"/>
  <c r="V48" i="18" s="1"/>
  <c r="K48" i="18"/>
  <c r="S48" i="18"/>
  <c r="D49" i="18"/>
  <c r="L49" i="18"/>
  <c r="T49" i="18"/>
  <c r="E50" i="18"/>
  <c r="M50" i="18"/>
  <c r="U50" i="18"/>
  <c r="F51" i="18"/>
  <c r="N51" i="18"/>
  <c r="F45" i="18"/>
  <c r="F42" i="18"/>
  <c r="N42" i="18"/>
  <c r="G43" i="18"/>
  <c r="O43" i="18"/>
  <c r="H44" i="18"/>
  <c r="P44" i="18"/>
  <c r="I45" i="18"/>
  <c r="Q45" i="18"/>
  <c r="B46" i="18"/>
  <c r="J46" i="18"/>
  <c r="R46" i="18"/>
  <c r="R52" i="18" s="1"/>
  <c r="C47" i="18"/>
  <c r="K47" i="18"/>
  <c r="S47" i="18"/>
  <c r="D48" i="18"/>
  <c r="L48" i="18"/>
  <c r="T48" i="18"/>
  <c r="E49" i="18"/>
  <c r="V49" i="18" s="1"/>
  <c r="M49" i="18"/>
  <c r="U49" i="18"/>
  <c r="F50" i="18"/>
  <c r="N50" i="18"/>
  <c r="G51" i="18"/>
  <c r="O51" i="18"/>
  <c r="O45" i="18"/>
  <c r="F41" i="18"/>
  <c r="F52" i="18" s="1"/>
  <c r="N41" i="18"/>
  <c r="N52" i="18" s="1"/>
  <c r="G42" i="18"/>
  <c r="G52" i="18" s="1"/>
  <c r="O42" i="18"/>
  <c r="O52" i="18" s="1"/>
  <c r="H43" i="18"/>
  <c r="P43" i="18"/>
  <c r="I44" i="18"/>
  <c r="Q44" i="18"/>
  <c r="B45" i="18"/>
  <c r="J45" i="18"/>
  <c r="R45" i="18"/>
  <c r="C46" i="18"/>
  <c r="K46" i="18"/>
  <c r="S46" i="18"/>
  <c r="D47" i="18"/>
  <c r="L47" i="18"/>
  <c r="T47" i="18"/>
  <c r="E48" i="18"/>
  <c r="M48" i="18"/>
  <c r="U48" i="18"/>
  <c r="F49" i="18"/>
  <c r="N49" i="18"/>
  <c r="G50" i="18"/>
  <c r="O50" i="18"/>
  <c r="H51" i="18"/>
  <c r="P51" i="18"/>
  <c r="H46" i="18"/>
  <c r="H42" i="18"/>
  <c r="P42" i="18"/>
  <c r="I43" i="18"/>
  <c r="Q43" i="18"/>
  <c r="B44" i="18"/>
  <c r="J44" i="18"/>
  <c r="J52" i="18" s="1"/>
  <c r="R44" i="18"/>
  <c r="C45" i="18"/>
  <c r="K45" i="18"/>
  <c r="S45" i="18"/>
  <c r="D46" i="18"/>
  <c r="L46" i="18"/>
  <c r="T46" i="18"/>
  <c r="E47" i="18"/>
  <c r="M47" i="18"/>
  <c r="U47" i="18"/>
  <c r="F48" i="18"/>
  <c r="N48" i="18"/>
  <c r="G49" i="18"/>
  <c r="O49" i="18"/>
  <c r="H50" i="18"/>
  <c r="P50" i="18"/>
  <c r="I51" i="18"/>
  <c r="Q51" i="18"/>
  <c r="G45" i="18"/>
  <c r="P46" i="18"/>
  <c r="H41" i="18"/>
  <c r="P41" i="18"/>
  <c r="I42" i="18"/>
  <c r="Q42" i="18"/>
  <c r="Q52" i="18" s="1"/>
  <c r="B43" i="18"/>
  <c r="J43" i="18"/>
  <c r="R43" i="18"/>
  <c r="C44" i="18"/>
  <c r="K44" i="18"/>
  <c r="S44" i="18"/>
  <c r="S52" i="18" s="1"/>
  <c r="D45" i="18"/>
  <c r="L45" i="18"/>
  <c r="T45" i="18"/>
  <c r="E46" i="18"/>
  <c r="M46" i="18"/>
  <c r="U46" i="18"/>
  <c r="F47" i="18"/>
  <c r="N47" i="18"/>
  <c r="G48" i="18"/>
  <c r="O48" i="18"/>
  <c r="H49" i="18"/>
  <c r="P49" i="18"/>
  <c r="I50" i="18"/>
  <c r="Q50" i="18"/>
  <c r="B51" i="18"/>
  <c r="J51" i="18"/>
  <c r="R51" i="18"/>
  <c r="I41" i="18"/>
  <c r="I52" i="18" s="1"/>
  <c r="B42" i="18"/>
  <c r="B52" i="18" s="1"/>
  <c r="J42" i="18"/>
  <c r="C43" i="18"/>
  <c r="C52" i="18" s="1"/>
  <c r="K43" i="18"/>
  <c r="K52" i="18" s="1"/>
  <c r="D44" i="18"/>
  <c r="L44" i="18"/>
  <c r="E45" i="18"/>
  <c r="M45" i="18"/>
  <c r="F46" i="18"/>
  <c r="G47" i="18"/>
  <c r="H48" i="18"/>
  <c r="I49" i="18"/>
  <c r="B50" i="18"/>
  <c r="J50" i="18"/>
  <c r="C51" i="18"/>
  <c r="K51" i="18"/>
  <c r="U52" i="17"/>
  <c r="C52" i="17"/>
  <c r="J48" i="17"/>
  <c r="R48" i="17"/>
  <c r="G45" i="17"/>
  <c r="O45" i="17"/>
  <c r="H46" i="17"/>
  <c r="P46" i="17"/>
  <c r="B48" i="17"/>
  <c r="D41" i="17"/>
  <c r="L41" i="17"/>
  <c r="T41" i="17"/>
  <c r="E42" i="17"/>
  <c r="E52" i="17" s="1"/>
  <c r="M42" i="17"/>
  <c r="M52" i="17" s="1"/>
  <c r="U42" i="17"/>
  <c r="F43" i="17"/>
  <c r="N43" i="17"/>
  <c r="G44" i="17"/>
  <c r="O44" i="17"/>
  <c r="H45" i="17"/>
  <c r="P45" i="17"/>
  <c r="I46" i="17"/>
  <c r="Q46" i="17"/>
  <c r="B47" i="17"/>
  <c r="J47" i="17"/>
  <c r="R47" i="17"/>
  <c r="C48" i="17"/>
  <c r="K48" i="17"/>
  <c r="S48" i="17"/>
  <c r="D49" i="17"/>
  <c r="V49" i="17" s="1"/>
  <c r="L49" i="17"/>
  <c r="T49" i="17"/>
  <c r="E50" i="17"/>
  <c r="M50" i="17"/>
  <c r="U50" i="17"/>
  <c r="F51" i="17"/>
  <c r="N51" i="17"/>
  <c r="N45" i="17"/>
  <c r="B46" i="17"/>
  <c r="D48" i="17"/>
  <c r="L48" i="17"/>
  <c r="T48" i="17"/>
  <c r="F41" i="17"/>
  <c r="N41" i="17"/>
  <c r="G42" i="17"/>
  <c r="O42" i="17"/>
  <c r="H43" i="17"/>
  <c r="P43" i="17"/>
  <c r="I44" i="17"/>
  <c r="Q44" i="17"/>
  <c r="B45" i="17"/>
  <c r="J45" i="17"/>
  <c r="R45" i="17"/>
  <c r="C46" i="17"/>
  <c r="K46" i="17"/>
  <c r="S46" i="17"/>
  <c r="D47" i="17"/>
  <c r="L47" i="17"/>
  <c r="T47" i="17"/>
  <c r="E48" i="17"/>
  <c r="M48" i="17"/>
  <c r="U48" i="17"/>
  <c r="F49" i="17"/>
  <c r="N49" i="17"/>
  <c r="G50" i="17"/>
  <c r="O50" i="17"/>
  <c r="H51" i="17"/>
  <c r="P51" i="17"/>
  <c r="G41" i="17"/>
  <c r="G52" i="17" s="1"/>
  <c r="O41" i="17"/>
  <c r="H42" i="17"/>
  <c r="P42" i="17"/>
  <c r="I43" i="17"/>
  <c r="Q43" i="17"/>
  <c r="B44" i="17"/>
  <c r="J44" i="17"/>
  <c r="R44" i="17"/>
  <c r="C45" i="17"/>
  <c r="K45" i="17"/>
  <c r="S45" i="17"/>
  <c r="D46" i="17"/>
  <c r="L46" i="17"/>
  <c r="T46" i="17"/>
  <c r="E47" i="17"/>
  <c r="M47" i="17"/>
  <c r="U47" i="17"/>
  <c r="F48" i="17"/>
  <c r="N48" i="17"/>
  <c r="G49" i="17"/>
  <c r="O49" i="17"/>
  <c r="H50" i="17"/>
  <c r="P50" i="17"/>
  <c r="I51" i="17"/>
  <c r="Q51" i="17"/>
  <c r="F45" i="17"/>
  <c r="H41" i="17"/>
  <c r="P41" i="17"/>
  <c r="I42" i="17"/>
  <c r="Q42" i="17"/>
  <c r="Q52" i="17" s="1"/>
  <c r="B43" i="17"/>
  <c r="J43" i="17"/>
  <c r="R43" i="17"/>
  <c r="R52" i="17" s="1"/>
  <c r="C44" i="17"/>
  <c r="K44" i="17"/>
  <c r="S44" i="17"/>
  <c r="S52" i="17" s="1"/>
  <c r="D45" i="17"/>
  <c r="L45" i="17"/>
  <c r="T45" i="17"/>
  <c r="E46" i="17"/>
  <c r="M46" i="17"/>
  <c r="U46" i="17"/>
  <c r="F47" i="17"/>
  <c r="N47" i="17"/>
  <c r="G48" i="17"/>
  <c r="O48" i="17"/>
  <c r="H49" i="17"/>
  <c r="P49" i="17"/>
  <c r="I50" i="17"/>
  <c r="Q50" i="17"/>
  <c r="B51" i="17"/>
  <c r="J51" i="17"/>
  <c r="R51" i="17"/>
  <c r="I45" i="17"/>
  <c r="Q45" i="17"/>
  <c r="J46" i="17"/>
  <c r="R46" i="17"/>
  <c r="I41" i="17"/>
  <c r="B42" i="17"/>
  <c r="B52" i="17" s="1"/>
  <c r="J42" i="17"/>
  <c r="J52" i="17" s="1"/>
  <c r="C43" i="17"/>
  <c r="K43" i="17"/>
  <c r="K52" i="17" s="1"/>
  <c r="D44" i="17"/>
  <c r="L44" i="17"/>
  <c r="E45" i="17"/>
  <c r="M45" i="17"/>
  <c r="F46" i="17"/>
  <c r="G47" i="17"/>
  <c r="H48" i="17"/>
  <c r="I49" i="17"/>
  <c r="B50" i="17"/>
  <c r="J50" i="17"/>
  <c r="C51" i="17"/>
  <c r="K51" i="17"/>
  <c r="AC42" i="6"/>
  <c r="AC43" i="6"/>
  <c r="AC44" i="6"/>
  <c r="AC45" i="6"/>
  <c r="AC46" i="6"/>
  <c r="A34" i="6" s="1"/>
  <c r="AC47" i="6"/>
  <c r="AC48" i="6"/>
  <c r="AC49" i="6"/>
  <c r="AC50" i="6"/>
  <c r="A38" i="6" s="1"/>
  <c r="AC51" i="6"/>
  <c r="A30" i="6"/>
  <c r="A31" i="6"/>
  <c r="A32" i="6"/>
  <c r="A33" i="6"/>
  <c r="A35" i="6"/>
  <c r="A36" i="6"/>
  <c r="A37" i="6"/>
  <c r="A39" i="6"/>
  <c r="AC41" i="6"/>
  <c r="A29" i="6" s="1"/>
  <c r="V45" i="18" l="1"/>
  <c r="P52" i="18"/>
  <c r="V46" i="18"/>
  <c r="V44" i="18"/>
  <c r="H52" i="18"/>
  <c r="T52" i="18"/>
  <c r="V47" i="18"/>
  <c r="V50" i="18"/>
  <c r="L52" i="18"/>
  <c r="V51" i="18"/>
  <c r="V42" i="18"/>
  <c r="V43" i="18"/>
  <c r="V41" i="18"/>
  <c r="D52" i="18"/>
  <c r="V52" i="18" s="1"/>
  <c r="V44" i="17"/>
  <c r="V45" i="17"/>
  <c r="N52" i="17"/>
  <c r="T52" i="17"/>
  <c r="V50" i="17"/>
  <c r="F52" i="17"/>
  <c r="L52" i="17"/>
  <c r="P52" i="17"/>
  <c r="D52" i="17"/>
  <c r="V52" i="17" s="1"/>
  <c r="V51" i="17"/>
  <c r="H52" i="17"/>
  <c r="V48" i="17"/>
  <c r="V41" i="17"/>
  <c r="I52" i="17"/>
  <c r="V47" i="17"/>
  <c r="V43" i="17"/>
  <c r="V42" i="17"/>
  <c r="O52" i="17"/>
  <c r="V46" i="17"/>
  <c r="V5" i="6"/>
  <c r="V6" i="6"/>
  <c r="V7" i="6"/>
  <c r="V8" i="6"/>
  <c r="V9" i="6"/>
  <c r="V10" i="6"/>
  <c r="V11" i="6"/>
  <c r="V12" i="6"/>
  <c r="V13" i="6"/>
  <c r="V14" i="6"/>
  <c r="V4" i="6"/>
  <c r="D55" i="18" l="1"/>
  <c r="D55" i="17"/>
  <c r="G53" i="6"/>
  <c r="D62" i="18" l="1"/>
  <c r="K55" i="18"/>
  <c r="D62" i="17"/>
  <c r="K55" i="17"/>
  <c r="A21" i="6"/>
  <c r="A22" i="6"/>
  <c r="K58" i="18" l="1"/>
  <c r="K57" i="18" s="1"/>
  <c r="K58" i="17"/>
  <c r="K57" i="17"/>
  <c r="E51" i="6"/>
  <c r="I51" i="6"/>
  <c r="M51" i="6"/>
  <c r="Q51" i="6"/>
  <c r="U51" i="6"/>
  <c r="B51" i="6"/>
  <c r="F51" i="6"/>
  <c r="J51" i="6"/>
  <c r="N51" i="6"/>
  <c r="R51" i="6"/>
  <c r="C51" i="6"/>
  <c r="G51" i="6"/>
  <c r="K51" i="6"/>
  <c r="O51" i="6"/>
  <c r="S51" i="6"/>
  <c r="D51" i="6"/>
  <c r="H51" i="6"/>
  <c r="L51" i="6"/>
  <c r="P51" i="6"/>
  <c r="T51" i="6"/>
  <c r="C50" i="6"/>
  <c r="E50" i="6"/>
  <c r="I50" i="6"/>
  <c r="M50" i="6"/>
  <c r="Q50" i="6"/>
  <c r="U50" i="6"/>
  <c r="B50" i="6"/>
  <c r="F50" i="6"/>
  <c r="J50" i="6"/>
  <c r="N50" i="6"/>
  <c r="R50" i="6"/>
  <c r="G50" i="6"/>
  <c r="K50" i="6"/>
  <c r="O50" i="6"/>
  <c r="S50" i="6"/>
  <c r="D50" i="6"/>
  <c r="H50" i="6"/>
  <c r="L50" i="6"/>
  <c r="P50" i="6"/>
  <c r="T50" i="6"/>
  <c r="E49" i="6"/>
  <c r="I49" i="6"/>
  <c r="M49" i="6"/>
  <c r="Q49" i="6"/>
  <c r="U49" i="6"/>
  <c r="B49" i="6"/>
  <c r="F49" i="6"/>
  <c r="J49" i="6"/>
  <c r="N49" i="6"/>
  <c r="R49" i="6"/>
  <c r="C49" i="6"/>
  <c r="G49" i="6"/>
  <c r="K49" i="6"/>
  <c r="O49" i="6"/>
  <c r="S49" i="6"/>
  <c r="D49" i="6"/>
  <c r="H49" i="6"/>
  <c r="L49" i="6"/>
  <c r="P49" i="6"/>
  <c r="T49" i="6"/>
  <c r="K48" i="6"/>
  <c r="E48" i="6"/>
  <c r="I48" i="6"/>
  <c r="M48" i="6"/>
  <c r="Q48" i="6"/>
  <c r="U48" i="6"/>
  <c r="B48" i="6"/>
  <c r="F48" i="6"/>
  <c r="J48" i="6"/>
  <c r="N48" i="6"/>
  <c r="R48" i="6"/>
  <c r="C48" i="6"/>
  <c r="G48" i="6"/>
  <c r="O48" i="6"/>
  <c r="S48" i="6"/>
  <c r="D48" i="6"/>
  <c r="H48" i="6"/>
  <c r="L48" i="6"/>
  <c r="P48" i="6"/>
  <c r="T48" i="6"/>
  <c r="H47" i="6"/>
  <c r="E47" i="6"/>
  <c r="I47" i="6"/>
  <c r="M47" i="6"/>
  <c r="Q47" i="6"/>
  <c r="U47" i="6"/>
  <c r="B47" i="6"/>
  <c r="F47" i="6"/>
  <c r="J47" i="6"/>
  <c r="N47" i="6"/>
  <c r="R47" i="6"/>
  <c r="C47" i="6"/>
  <c r="G47" i="6"/>
  <c r="K47" i="6"/>
  <c r="O47" i="6"/>
  <c r="S47" i="6"/>
  <c r="D47" i="6"/>
  <c r="L47" i="6"/>
  <c r="P47" i="6"/>
  <c r="T47" i="6"/>
  <c r="O46" i="6"/>
  <c r="E46" i="6"/>
  <c r="I46" i="6"/>
  <c r="M46" i="6"/>
  <c r="Q46" i="6"/>
  <c r="U46" i="6"/>
  <c r="B46" i="6"/>
  <c r="F46" i="6"/>
  <c r="J46" i="6"/>
  <c r="N46" i="6"/>
  <c r="R46" i="6"/>
  <c r="C46" i="6"/>
  <c r="G46" i="6"/>
  <c r="K46" i="6"/>
  <c r="S46" i="6"/>
  <c r="D46" i="6"/>
  <c r="H46" i="6"/>
  <c r="L46" i="6"/>
  <c r="P46" i="6"/>
  <c r="T46" i="6"/>
  <c r="O45" i="6"/>
  <c r="E45" i="6"/>
  <c r="I45" i="6"/>
  <c r="M45" i="6"/>
  <c r="Q45" i="6"/>
  <c r="U45" i="6"/>
  <c r="B45" i="6"/>
  <c r="F45" i="6"/>
  <c r="J45" i="6"/>
  <c r="N45" i="6"/>
  <c r="R45" i="6"/>
  <c r="C45" i="6"/>
  <c r="G45" i="6"/>
  <c r="K45" i="6"/>
  <c r="S45" i="6"/>
  <c r="D45" i="6"/>
  <c r="H45" i="6"/>
  <c r="L45" i="6"/>
  <c r="P45" i="6"/>
  <c r="T45" i="6"/>
  <c r="K44" i="6"/>
  <c r="E44" i="6"/>
  <c r="I44" i="6"/>
  <c r="M44" i="6"/>
  <c r="Q44" i="6"/>
  <c r="U44" i="6"/>
  <c r="B44" i="6"/>
  <c r="F44" i="6"/>
  <c r="J44" i="6"/>
  <c r="N44" i="6"/>
  <c r="R44" i="6"/>
  <c r="C44" i="6"/>
  <c r="G44" i="6"/>
  <c r="O44" i="6"/>
  <c r="S44" i="6"/>
  <c r="D44" i="6"/>
  <c r="H44" i="6"/>
  <c r="L44" i="6"/>
  <c r="P44" i="6"/>
  <c r="T44" i="6"/>
  <c r="G43" i="6"/>
  <c r="E43" i="6"/>
  <c r="I43" i="6"/>
  <c r="M43" i="6"/>
  <c r="Q43" i="6"/>
  <c r="U43" i="6"/>
  <c r="B43" i="6"/>
  <c r="F43" i="6"/>
  <c r="J43" i="6"/>
  <c r="N43" i="6"/>
  <c r="R43" i="6"/>
  <c r="C43" i="6"/>
  <c r="K43" i="6"/>
  <c r="O43" i="6"/>
  <c r="S43" i="6"/>
  <c r="D43" i="6"/>
  <c r="H43" i="6"/>
  <c r="L43" i="6"/>
  <c r="P43" i="6"/>
  <c r="T43" i="6"/>
  <c r="E42" i="6"/>
  <c r="I42" i="6"/>
  <c r="M42" i="6"/>
  <c r="Q42" i="6"/>
  <c r="U42" i="6"/>
  <c r="B42" i="6"/>
  <c r="F42" i="6"/>
  <c r="J42" i="6"/>
  <c r="N42" i="6"/>
  <c r="R42" i="6"/>
  <c r="C42" i="6"/>
  <c r="G42" i="6"/>
  <c r="K42" i="6"/>
  <c r="O42" i="6"/>
  <c r="S42" i="6"/>
  <c r="D42" i="6"/>
  <c r="H42" i="6"/>
  <c r="L42" i="6"/>
  <c r="P42" i="6"/>
  <c r="T42" i="6"/>
  <c r="D41" i="6"/>
  <c r="H41" i="6"/>
  <c r="L41" i="6"/>
  <c r="P41" i="6"/>
  <c r="T41" i="6"/>
  <c r="E41" i="6"/>
  <c r="I41" i="6"/>
  <c r="Q41" i="6"/>
  <c r="F41" i="6"/>
  <c r="J41" i="6"/>
  <c r="N41" i="6"/>
  <c r="R41" i="6"/>
  <c r="B41" i="6"/>
  <c r="C41" i="6"/>
  <c r="G41" i="6"/>
  <c r="K41" i="6"/>
  <c r="O41" i="6"/>
  <c r="S41" i="6"/>
  <c r="M41" i="6"/>
  <c r="U41" i="6"/>
  <c r="D60" i="6"/>
  <c r="V51" i="6" l="1"/>
  <c r="V50" i="6"/>
  <c r="V49" i="6"/>
  <c r="V48" i="6"/>
  <c r="V47" i="6"/>
  <c r="V46" i="6"/>
  <c r="V45" i="6"/>
  <c r="V44" i="6"/>
  <c r="V43" i="6"/>
  <c r="V42" i="6"/>
  <c r="V41" i="6"/>
  <c r="D52" i="6"/>
  <c r="M52" i="6"/>
  <c r="P52" i="6"/>
  <c r="Q52" i="6"/>
  <c r="R52" i="6"/>
  <c r="S52" i="6"/>
  <c r="T52" i="6"/>
  <c r="U52" i="6"/>
  <c r="L52" i="6" l="1"/>
  <c r="N52" i="6"/>
  <c r="A16" i="6" l="1"/>
  <c r="A41" i="6" l="1"/>
  <c r="A42" i="6"/>
  <c r="A43" i="6"/>
  <c r="A44" i="6"/>
  <c r="A45" i="6"/>
  <c r="A46" i="6"/>
  <c r="A47" i="6"/>
  <c r="A48" i="6"/>
  <c r="A49" i="6"/>
  <c r="A50" i="6"/>
  <c r="A51" i="6"/>
  <c r="A26" i="6"/>
  <c r="A25" i="6"/>
  <c r="A17" i="6"/>
  <c r="A18" i="6"/>
  <c r="A19" i="6"/>
  <c r="A20" i="6"/>
  <c r="A23" i="6"/>
  <c r="A24" i="6"/>
  <c r="K52" i="6" l="1"/>
  <c r="G52" i="6"/>
  <c r="I52" i="6"/>
  <c r="O52" i="6"/>
  <c r="H52" i="6"/>
  <c r="J52" i="6"/>
  <c r="F52" i="6"/>
  <c r="B52" i="6"/>
  <c r="E52" i="6"/>
  <c r="C52" i="6"/>
  <c r="V52" i="6" l="1"/>
  <c r="D55" i="6"/>
  <c r="K55" i="6" l="1"/>
  <c r="K58" i="6" s="1"/>
  <c r="D62" i="6"/>
  <c r="K57" i="6" l="1"/>
</calcChain>
</file>

<file path=xl/comments1.xml><?xml version="1.0" encoding="utf-8"?>
<comments xmlns="http://schemas.openxmlformats.org/spreadsheetml/2006/main">
  <authors>
    <author>Andreas Wille</author>
  </authors>
  <commentList>
    <comment ref="G5" authorId="0" shapeId="0">
      <text>
        <r>
          <rPr>
            <sz val="8"/>
            <color indexed="81"/>
            <rFont val="Tahoma"/>
            <family val="2"/>
          </rPr>
          <t xml:space="preserve">Bitte hier Jahreszahl </t>
        </r>
        <r>
          <rPr>
            <b/>
            <u/>
            <sz val="8"/>
            <color indexed="81"/>
            <rFont val="Tahoma"/>
            <family val="2"/>
          </rPr>
          <t>vierstellig</t>
        </r>
        <r>
          <rPr>
            <sz val="8"/>
            <color indexed="81"/>
            <rFont val="Tahoma"/>
            <family val="2"/>
          </rPr>
          <t xml:space="preserve"> (z.B. 2022) angeben!
</t>
        </r>
      </text>
    </comment>
  </commentList>
</comments>
</file>

<file path=xl/sharedStrings.xml><?xml version="1.0" encoding="utf-8"?>
<sst xmlns="http://schemas.openxmlformats.org/spreadsheetml/2006/main" count="1093" uniqueCount="249">
  <si>
    <t>Schülerwochenkarte</t>
  </si>
  <si>
    <t>Schülermonatskarte</t>
  </si>
  <si>
    <t>Schülerjahreskarte</t>
  </si>
  <si>
    <t>Berechnung Ausgleich</t>
  </si>
  <si>
    <t>Preis / Preis Berechnung</t>
  </si>
  <si>
    <t>Studenten-Ticket</t>
  </si>
  <si>
    <t>Stückzahlen</t>
  </si>
  <si>
    <t>Referenzticket</t>
  </si>
  <si>
    <t>Wochenkarte</t>
  </si>
  <si>
    <t>Monatskarte</t>
  </si>
  <si>
    <t>Jahreskarte</t>
  </si>
  <si>
    <t>City</t>
  </si>
  <si>
    <t>Semester-Ticket</t>
  </si>
  <si>
    <t>Study-Ticket</t>
  </si>
  <si>
    <t>Anschluss-Semester-Ticket</t>
  </si>
  <si>
    <t>Jahreskarte-Abo</t>
  </si>
  <si>
    <t>Summe:</t>
  </si>
  <si>
    <t>PS ab 8</t>
  </si>
  <si>
    <t>Angaben in €uro</t>
  </si>
  <si>
    <t>KEINE</t>
  </si>
  <si>
    <t>Schülermonatskarte - Abo</t>
  </si>
  <si>
    <t>Monatskarte - Abo</t>
  </si>
  <si>
    <t>Schülerjahreskarte 10er</t>
  </si>
  <si>
    <t>10-fach Monatskarte</t>
  </si>
  <si>
    <t>Wochenkarte Ausb.</t>
  </si>
  <si>
    <t>Monatskarte Ausb.</t>
  </si>
  <si>
    <t>Jahreskarte Ausb. - bar</t>
  </si>
  <si>
    <t>Jahreskarte - bar</t>
  </si>
  <si>
    <t>Abo-Card Ausbildung</t>
  </si>
  <si>
    <t>Abo-Card</t>
  </si>
  <si>
    <t>Tarif-/ Preisstufe</t>
  </si>
  <si>
    <t>Datum/Stempel/Unterschrift:</t>
  </si>
  <si>
    <t>???</t>
  </si>
  <si>
    <t>Unternehmen:</t>
  </si>
  <si>
    <t>Fahrkarte/-ausweis Schüler/Azubis</t>
  </si>
  <si>
    <t>Preis/Karte in €uro - tats. Tarif zum 01.07. des Ausgleichsjahres</t>
  </si>
  <si>
    <t>Ausgleichsjahr</t>
  </si>
  <si>
    <t>ANTRAG auf Gewährung eines Ausgleichs</t>
  </si>
  <si>
    <t>Die Berechnung ergibt sich aus der beigefügten Tabelle.</t>
  </si>
  <si>
    <t xml:space="preserve">Wir beantragen einen Ausgleich in Höhe von         </t>
  </si>
  <si>
    <t>(Euro).</t>
  </si>
  <si>
    <t>Es wird versichert, dass die Angaben in diesem Antrag und in den beigefügten Anlagen nach bestem Wissen und vollständig gemacht worden sind.</t>
  </si>
  <si>
    <t>Ausgleichsanspruch - GESAMT</t>
  </si>
  <si>
    <t>1. Rate</t>
  </si>
  <si>
    <t>2. Rate</t>
  </si>
  <si>
    <t>Vorauszahlungen - GESAMT</t>
  </si>
  <si>
    <t>abzüglich gewährte Vorauszahlungen im Ausgleichsjahr</t>
  </si>
  <si>
    <t>(Kalenderjahr)</t>
  </si>
  <si>
    <t>für das lfd. Kalenderjahr</t>
  </si>
  <si>
    <t>1. Rate zum 15.07.</t>
  </si>
  <si>
    <t>2. Rate zum 15.11.</t>
  </si>
  <si>
    <t>Restbetrag / Überzahlung</t>
  </si>
  <si>
    <t>Schülerwochenkarte HT</t>
  </si>
  <si>
    <t>Wochenkarte HT</t>
  </si>
  <si>
    <t>Schülermonatskarte HT</t>
  </si>
  <si>
    <t>Monatskarte HT</t>
  </si>
  <si>
    <t>Jahreskarte-Abo HT</t>
  </si>
  <si>
    <t>Schülerjahreskarte HT</t>
  </si>
  <si>
    <t>Jahreskarte HT</t>
  </si>
  <si>
    <t xml:space="preserve"> = der Faktor für Aufschlagsverfahren</t>
  </si>
  <si>
    <t>Einn./Soli. Studenten</t>
  </si>
  <si>
    <t>Ausgleich Einn./Soli. Studenten</t>
  </si>
  <si>
    <t>VRN Schülerwochenkarte</t>
  </si>
  <si>
    <t>VRN Wochenkarte</t>
  </si>
  <si>
    <t>VRN Wochenkarte Westpfalz</t>
  </si>
  <si>
    <t>VRN Schülermonatskarte</t>
  </si>
  <si>
    <t>VRN Monatskarte</t>
  </si>
  <si>
    <t>VRN Monatskarte Westpfalz</t>
  </si>
  <si>
    <t>VRN SchülerJahreskarte-Abo</t>
  </si>
  <si>
    <t>VRN Jahreskarte-Abo</t>
  </si>
  <si>
    <t>VRN Jahreskarte-Abo Westpfalz</t>
  </si>
  <si>
    <t>VRN Schülerjahreskarte</t>
  </si>
  <si>
    <t>VRN Jahreskarte</t>
  </si>
  <si>
    <t>VRN Jahreskarte Westpfalz</t>
  </si>
  <si>
    <t>VRN Maxx-Ticket - Abo</t>
  </si>
  <si>
    <t>VRN Rhein-Neckar-Ticket - Abo</t>
  </si>
  <si>
    <t>VRN Maxx-Ticket</t>
  </si>
  <si>
    <t>VRN Rhein-Neckar-Ticket</t>
  </si>
  <si>
    <t>VRN Super-Maxx-Ticket - Abo</t>
  </si>
  <si>
    <t xml:space="preserve">VRN Super-Maxx-Ticket </t>
  </si>
  <si>
    <t>VRN Semester-Ticket</t>
  </si>
  <si>
    <t>VRN Anschluss-Semester-Ticket</t>
  </si>
  <si>
    <t>KVV Ausbildungsmonatskarten</t>
  </si>
  <si>
    <t>KVV Umweltmonatskarten</t>
  </si>
  <si>
    <t>KVV ScoolCard - mtl.</t>
  </si>
  <si>
    <t>KVV ScoolCard - bar</t>
  </si>
  <si>
    <t>KVV Study-Ticket</t>
  </si>
  <si>
    <t>KVV Anschluss-Study-Ticket</t>
  </si>
  <si>
    <t>RNN Wochenkarte Ausb.</t>
  </si>
  <si>
    <t>RNN Wochenkarte</t>
  </si>
  <si>
    <t>RNN Monatskarte Ausb.</t>
  </si>
  <si>
    <t>RNN Monatskarte</t>
  </si>
  <si>
    <t>RNN Jahreskarte Ausb. (bar)</t>
  </si>
  <si>
    <t>RNN Jahreskarte (bar)</t>
  </si>
  <si>
    <t>RNN Jahreskarte (Abo,mtl.)</t>
  </si>
  <si>
    <t>RMV/RNN-ÜT Wochenkarte Ausb.</t>
  </si>
  <si>
    <t>RMV/RNN-ÜT Wochenkarte</t>
  </si>
  <si>
    <t>RMV/RNN-ÜT Monatskarte Ausb.</t>
  </si>
  <si>
    <t>RMV/RNN-ÜT Monatskarte</t>
  </si>
  <si>
    <t>RMV/RNN-ÜT Jahreskarte (bar)</t>
  </si>
  <si>
    <t>RMV/RNN-ÜT Jahreskarte (Abb.)</t>
  </si>
  <si>
    <t>VRM Schülerwochenkarte</t>
  </si>
  <si>
    <t>VRM Wochenkarte</t>
  </si>
  <si>
    <t>VRM Schülermonatskarte</t>
  </si>
  <si>
    <t>VRM Monatskarte</t>
  </si>
  <si>
    <t>VRT SchülerMobilTicket Woche</t>
  </si>
  <si>
    <t xml:space="preserve">VRT SchülerMobilTicket Monat </t>
  </si>
  <si>
    <t xml:space="preserve">VRT SchülerMobilTicket Jahr </t>
  </si>
  <si>
    <t xml:space="preserve">VRT SchülermobilTicket Jahr (S) </t>
  </si>
  <si>
    <t>RMV/VMW Wochenkarte Ausb.</t>
  </si>
  <si>
    <t>RMV/VMW Monatskarte Ausb.</t>
  </si>
  <si>
    <t>RMV/VMW CleverCard Ausb. (bar)</t>
  </si>
  <si>
    <t>RMV/VMW Wochenkarte</t>
  </si>
  <si>
    <t>RMV/VMW Monatskarte</t>
  </si>
  <si>
    <t>RMV/VMW Jahreskarte (bar)</t>
  </si>
  <si>
    <t>RMV/VMW Jahreskarte (Abb.)</t>
  </si>
  <si>
    <t xml:space="preserve">VRT MobilTicket Woche </t>
  </si>
  <si>
    <t xml:space="preserve">VRT MobilTicket Monat  </t>
  </si>
  <si>
    <t xml:space="preserve">VRT MobilTicket Jahr  </t>
  </si>
  <si>
    <t>Schülerjahreskarte-Abo</t>
  </si>
  <si>
    <t>Schülerjahreskarte-Abo HT</t>
  </si>
  <si>
    <t>KVV KombiCard - bar</t>
  </si>
  <si>
    <t>KVV KombiCard - mtl.</t>
  </si>
  <si>
    <t>Bankverbindung (stets anzugeben)</t>
  </si>
  <si>
    <t xml:space="preserve">IBAN: </t>
  </si>
  <si>
    <t xml:space="preserve">BIC: </t>
  </si>
  <si>
    <t xml:space="preserve">Institut: </t>
  </si>
  <si>
    <t xml:space="preserve">Die zur Durchführung des Landesgesetzes über den Ausgleich von Preisermäßigungen bei der Beförderung von Personen mit Zeitfahrausweisen des Ausbildungsverkehrs geforderten Testate liegen bei. </t>
  </si>
  <si>
    <t xml:space="preserve">nach § 3 des Landesgesetzes über den Ausgleich von Preisermäßigungen bei der Beförderung von Personen mit Zeitfahrausweisen des Ausbildungsverkehrs </t>
  </si>
  <si>
    <t>davon 90 v.H. = Vorauszahlungen</t>
  </si>
  <si>
    <t>(Feld für zusätzliche Angaben bzw. Erläuterungen)</t>
  </si>
  <si>
    <t>je Zeile</t>
  </si>
  <si>
    <t>SUMME Stückzahl</t>
  </si>
  <si>
    <t>SUMME Ausgleich</t>
  </si>
  <si>
    <t xml:space="preserve">Schülermonatskarte-Abo HT </t>
  </si>
  <si>
    <t>Monatskarte-Abo HT</t>
  </si>
  <si>
    <t>Schülerjahreskarte 10er HT</t>
  </si>
  <si>
    <t>MonatsTicket Erwachsene</t>
  </si>
  <si>
    <t>MonatsTicket im Abo Erwachsene</t>
  </si>
  <si>
    <t>Saar-Mobil</t>
  </si>
  <si>
    <t>VRM Semesterticket</t>
  </si>
  <si>
    <t>ALLGEMEIN</t>
  </si>
  <si>
    <t>VRN</t>
  </si>
  <si>
    <t>KVV</t>
  </si>
  <si>
    <t>RNN</t>
  </si>
  <si>
    <t>RNN/RMV</t>
  </si>
  <si>
    <t>VRM</t>
  </si>
  <si>
    <t>RMV/VMW</t>
  </si>
  <si>
    <t>VRT</t>
  </si>
  <si>
    <t>RMV (DB)</t>
  </si>
  <si>
    <t>DRM (DB)</t>
  </si>
  <si>
    <t>ORN (DB)</t>
  </si>
  <si>
    <t>VRN Semester-Ticket + WP</t>
  </si>
  <si>
    <t>VRN Anschluss-Semester-T. WP</t>
  </si>
  <si>
    <t xml:space="preserve">StarterTicket (Abo) Schüler&amp;Azubis </t>
  </si>
  <si>
    <t>VRN Schülerwochenk. - WP</t>
  </si>
  <si>
    <t>VRN Schülermonatsk. - WP</t>
  </si>
  <si>
    <t>VRN Schülerjahresk.-Abo - WP</t>
  </si>
  <si>
    <t>VRN Schülerjahresk. - WP</t>
  </si>
  <si>
    <t>VRN-ÜT-WS Wochenk. Ausb.</t>
  </si>
  <si>
    <t>VRN-ÜT-WS Monatsk. Ausb.</t>
  </si>
  <si>
    <t>VRN-ÜT-WS Jahresk. Ausb. (bar)</t>
  </si>
  <si>
    <t>VRN-ÜT-WS Wochenkarte</t>
  </si>
  <si>
    <t>VRN-ÜT-WS Monatskarte</t>
  </si>
  <si>
    <t>VRN-ÜT-WS Jahreskarte (bar)</t>
  </si>
  <si>
    <t>VRN-ÜT-WS Jahreskarte (Abo,mtl.)</t>
  </si>
  <si>
    <t>VRN-ÜT-WS Saar-WP-T. (bar)</t>
  </si>
  <si>
    <t xml:space="preserve">MonatsTicket Schüler&amp;Azubis </t>
  </si>
  <si>
    <t>VRN-ÜT-WS Saar-WP-T. Ausb.(Abo,mtl.)</t>
  </si>
  <si>
    <t>VRN-ÜT-WS Jahresk. Ausb. (Abo,mtl.)</t>
  </si>
  <si>
    <t>VRN-ÜT-WS Saar-WP-T. Ausb.(bar)</t>
  </si>
  <si>
    <t>RMV/VMW Schülert. HE bar</t>
  </si>
  <si>
    <t>RMV/VMW Schülert. HE-WI bar</t>
  </si>
  <si>
    <t>RMV/VMW Schülert. HE-GG bar</t>
  </si>
  <si>
    <t>("Name des Verkehrsunternehmens/Antragstellers")</t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</si>
  <si>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Wochenkarte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</si>
  <si>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</si>
  <si>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Monatskarte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</si>
  <si>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</si>
  <si>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Abo-Card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</si>
  <si>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Abo-Card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</si>
  <si>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</si>
  <si>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</si>
  <si>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</si>
  <si>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</si>
  <si>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Schülermonatsk. im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</si>
  <si>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-RMV Monatskarte im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</si>
  <si>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</si>
  <si>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</si>
  <si>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</si>
  <si>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</si>
  <si>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Schülerjahreskarte-Abo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</si>
  <si>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Jahreskarte-Abo</t>
    </r>
  </si>
  <si>
    <t>RNN Jahreskarte Ausb. (Abo,mtl.)</t>
  </si>
  <si>
    <t>RMV/RNN-ÜT CleverCard (bar)</t>
  </si>
  <si>
    <t>RMV/RNN-ÜT CleverCard (Abo,mtl.)</t>
  </si>
  <si>
    <t>RMV/VMW CleverCard (Abo,mtl.)</t>
  </si>
  <si>
    <t>RMV/VMW Schülert. HE (Abo,mtl.)</t>
  </si>
  <si>
    <t>RMV/VMW Schülert. HE-WI (Abo,mtl.)</t>
  </si>
  <si>
    <t>RMV/VMW Schülert. HE-GG (Abo,mtl.)</t>
  </si>
  <si>
    <t>VRN-ÜT-WS Saar-WP-T. (Abo,mtl.)</t>
  </si>
  <si>
    <t>Jahreskarte Ausb. - Abo,mtl.</t>
  </si>
  <si>
    <t>Jahreskarte - Abo,mtl.</t>
  </si>
  <si>
    <t>VRM Schülermonatskarte Abo</t>
  </si>
  <si>
    <t>VRM Monatskarte Abo</t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</si>
  <si>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 Wochenkarte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</si>
  <si>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 xml:space="preserve">-PBL Wochenkarte 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</si>
  <si>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Monatskarte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</si>
  <si>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</si>
  <si>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 Ausb.-Abo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</si>
  <si>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</si>
  <si>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</si>
  <si>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</t>
    </r>
  </si>
  <si>
    <t>HD/MA/LU</t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</si>
  <si>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</si>
  <si>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</si>
  <si>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</si>
  <si>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</si>
  <si>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Schülermonatskarte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</si>
  <si>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Monatskarte Abo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</si>
  <si>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Woche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</si>
  <si>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Woche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</si>
  <si>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Monat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</si>
  <si>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Monat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</si>
  <si>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Jahr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</si>
  <si>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Jahr</t>
    </r>
  </si>
  <si>
    <t>VRT SchülerMobilTicket Jahr (bar)</t>
  </si>
  <si>
    <t>VRT MobilTicket Jahr (bar)</t>
  </si>
  <si>
    <t>VRT SchülerMobilTicket Jahr (12 Abb.)</t>
  </si>
  <si>
    <t>VRT MobilTicket Jahr (12 Abb.)</t>
  </si>
  <si>
    <t>VRT SchülerMobilTicket Jahr (10 Abb.)</t>
  </si>
  <si>
    <t>VRT MobilTicket Jahr (10 Abb.)</t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</si>
  <si>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Schülerwochenkarte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</si>
  <si>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Wochenkarte Jedermann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</si>
  <si>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Schülermonatskarte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</si>
  <si>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Monatskarte Jedermann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</si>
  <si>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Schülerabo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</si>
  <si>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Abo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</si>
  <si>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Schülerwochenkarte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</si>
  <si>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Wochenkarte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</si>
  <si>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Schülermonatskarte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</si>
  <si>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Monatskarte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</si>
  <si>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Schülerabo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</si>
  <si>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Abo Jedermann</t>
    </r>
  </si>
  <si>
    <r>
      <t xml:space="preserve">sowie eine </t>
    </r>
    <r>
      <rPr>
        <b/>
        <strike/>
        <sz val="10"/>
        <color theme="0"/>
        <rFont val="Arial"/>
        <family val="2"/>
      </rPr>
      <t>Vorauszahlung</t>
    </r>
    <r>
      <rPr>
        <strike/>
        <sz val="10"/>
        <color theme="0"/>
        <rFont val="Arial"/>
        <family val="2"/>
      </rPr>
      <t xml:space="preserve"> für das Kalenderjahr</t>
    </r>
  </si>
  <si>
    <t>Netz</t>
  </si>
  <si>
    <t>Verbund</t>
  </si>
  <si>
    <t>Ausgleichsjahr 2024</t>
  </si>
  <si>
    <t>© LBM RLP - Stand: V II/11 - 2025-05-09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</si>
</sst>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trike/>
      <sz val="10"/>
      <color theme="0"/>
      <name val="Arial"/>
      <family val="2"/>
    </font>
    <font>
      <b/>
      <strike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8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9" fontId="9" fillId="4" borderId="0" xfId="2" applyFont="1" applyFill="1" applyBorder="1" applyProtection="1">
      <protection hidden="1"/>
    </xf>
    <xf numFmtId="4" fontId="6" fillId="4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6" fillId="2" borderId="2" xfId="0" applyFont="1" applyFill="1" applyBorder="1" applyAlignment="1" applyProtection="1">
      <alignment horizontal="center" wrapText="1"/>
      <protection locked="0" hidden="1"/>
    </xf>
    <xf numFmtId="0" fontId="4" fillId="4" borderId="10" xfId="0" applyFont="1" applyFill="1" applyBorder="1" applyProtection="1">
      <protection hidden="1"/>
    </xf>
    <xf numFmtId="9" fontId="9" fillId="4" borderId="13" xfId="2" applyFont="1" applyFill="1" applyBorder="1" applyProtection="1">
      <protection hidden="1"/>
    </xf>
    <xf numFmtId="0" fontId="4" fillId="8" borderId="8" xfId="0" applyFont="1" applyFill="1" applyBorder="1" applyProtection="1">
      <protection hidden="1"/>
    </xf>
    <xf numFmtId="0" fontId="4" fillId="8" borderId="1" xfId="0" applyFont="1" applyFill="1" applyBorder="1" applyProtection="1">
      <protection hidden="1"/>
    </xf>
    <xf numFmtId="0" fontId="7" fillId="9" borderId="3" xfId="0" applyFont="1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6" fillId="2" borderId="9" xfId="0" applyFont="1" applyFill="1" applyBorder="1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center" wrapText="1"/>
      <protection hidden="1"/>
    </xf>
    <xf numFmtId="44" fontId="2" fillId="0" borderId="0" xfId="6" applyFont="1" applyAlignme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4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3" borderId="37" xfId="0" applyFont="1" applyFill="1" applyBorder="1" applyProtection="1">
      <protection hidden="1"/>
    </xf>
    <xf numFmtId="0" fontId="6" fillId="3" borderId="38" xfId="0" applyFont="1" applyFill="1" applyBorder="1" applyProtection="1">
      <protection hidden="1"/>
    </xf>
    <xf numFmtId="0" fontId="6" fillId="3" borderId="39" xfId="0" applyFont="1" applyFill="1" applyBorder="1" applyProtection="1">
      <protection hidden="1"/>
    </xf>
    <xf numFmtId="4" fontId="6" fillId="0" borderId="0" xfId="0" applyNumberFormat="1" applyFont="1" applyAlignment="1" applyProtection="1">
      <alignment horizontal="center"/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4" fontId="5" fillId="0" borderId="14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16" xfId="0" applyNumberFormat="1" applyFont="1" applyBorder="1" applyAlignment="1" applyProtection="1">
      <alignment horizontal="right"/>
      <protection hidden="1"/>
    </xf>
    <xf numFmtId="4" fontId="6" fillId="0" borderId="17" xfId="0" applyNumberFormat="1" applyFont="1" applyBorder="1" applyAlignment="1" applyProtection="1">
      <alignment horizontal="right"/>
      <protection hidden="1"/>
    </xf>
    <xf numFmtId="4" fontId="6" fillId="0" borderId="18" xfId="0" applyNumberFormat="1" applyFont="1" applyBorder="1" applyAlignment="1" applyProtection="1">
      <alignment horizontal="right"/>
      <protection hidden="1"/>
    </xf>
    <xf numFmtId="4" fontId="6" fillId="0" borderId="4" xfId="0" applyNumberFormat="1" applyFont="1" applyBorder="1" applyAlignment="1" applyProtection="1">
      <alignment horizontal="right"/>
      <protection hidden="1"/>
    </xf>
    <xf numFmtId="4" fontId="6" fillId="0" borderId="20" xfId="0" applyNumberFormat="1" applyFont="1" applyBorder="1" applyAlignment="1" applyProtection="1">
      <alignment horizontal="right"/>
      <protection hidden="1"/>
    </xf>
    <xf numFmtId="4" fontId="6" fillId="0" borderId="21" xfId="0" applyNumberFormat="1" applyFont="1" applyBorder="1" applyAlignment="1" applyProtection="1">
      <alignment horizontal="right"/>
      <protection hidden="1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4" fontId="6" fillId="0" borderId="16" xfId="0" applyNumberFormat="1" applyFont="1" applyBorder="1" applyAlignment="1" applyProtection="1">
      <alignment horizontal="right"/>
      <protection locked="0"/>
    </xf>
    <xf numFmtId="4" fontId="6" fillId="0" borderId="17" xfId="0" applyNumberFormat="1" applyFont="1" applyBorder="1" applyAlignment="1" applyProtection="1">
      <alignment horizontal="right"/>
      <protection locked="0"/>
    </xf>
    <xf numFmtId="4" fontId="6" fillId="0" borderId="18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20" xfId="0" applyNumberFormat="1" applyFont="1" applyBorder="1" applyAlignment="1" applyProtection="1">
      <alignment horizontal="right"/>
      <protection locked="0"/>
    </xf>
    <xf numFmtId="4" fontId="6" fillId="0" borderId="21" xfId="0" applyNumberFormat="1" applyFont="1" applyBorder="1" applyAlignment="1" applyProtection="1">
      <alignment horizontal="right"/>
      <protection locked="0"/>
    </xf>
    <xf numFmtId="0" fontId="15" fillId="0" borderId="1" xfId="0" applyFont="1" applyBorder="1" applyProtection="1">
      <protection locked="0"/>
    </xf>
    <xf numFmtId="10" fontId="6" fillId="14" borderId="0" xfId="2" applyNumberFormat="1" applyFont="1" applyFill="1" applyProtection="1">
      <protection hidden="1"/>
    </xf>
    <xf numFmtId="0" fontId="6" fillId="14" borderId="0" xfId="0" applyFont="1" applyFill="1" applyProtection="1">
      <protection hidden="1"/>
    </xf>
    <xf numFmtId="4" fontId="5" fillId="0" borderId="24" xfId="0" applyNumberFormat="1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44" fontId="3" fillId="0" borderId="0" xfId="6" applyFont="1" applyAlignment="1" applyProtection="1">
      <alignment horizontal="center"/>
      <protection hidden="1"/>
    </xf>
    <xf numFmtId="1" fontId="23" fillId="0" borderId="4" xfId="0" applyNumberFormat="1" applyFont="1" applyBorder="1" applyAlignment="1" applyProtection="1">
      <alignment horizontal="left" vertical="center"/>
      <protection locked="0"/>
    </xf>
    <xf numFmtId="4" fontId="6" fillId="0" borderId="43" xfId="0" applyNumberFormat="1" applyFont="1" applyBorder="1" applyAlignment="1" applyProtection="1">
      <alignment horizontal="right"/>
      <protection locked="0"/>
    </xf>
    <xf numFmtId="4" fontId="6" fillId="0" borderId="33" xfId="0" applyNumberFormat="1" applyFont="1" applyBorder="1" applyAlignment="1" applyProtection="1">
      <alignment horizontal="right"/>
      <protection locked="0"/>
    </xf>
    <xf numFmtId="4" fontId="6" fillId="0" borderId="44" xfId="0" applyNumberFormat="1" applyFont="1" applyBorder="1" applyAlignment="1" applyProtection="1">
      <alignment horizontal="right"/>
      <protection locked="0"/>
    </xf>
    <xf numFmtId="0" fontId="4" fillId="8" borderId="3" xfId="0" applyFont="1" applyFill="1" applyBorder="1" applyAlignment="1" applyProtection="1">
      <alignment vertical="center" wrapText="1"/>
      <protection hidden="1"/>
    </xf>
    <xf numFmtId="0" fontId="6" fillId="6" borderId="45" xfId="0" applyFont="1" applyFill="1" applyBorder="1" applyProtection="1">
      <protection hidden="1"/>
    </xf>
    <xf numFmtId="0" fontId="6" fillId="6" borderId="46" xfId="0" applyFont="1" applyFill="1" applyBorder="1" applyProtection="1">
      <protection hidden="1"/>
    </xf>
    <xf numFmtId="0" fontId="20" fillId="0" borderId="0" xfId="0" applyFo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horizontal="center" wrapText="1"/>
      <protection hidden="1"/>
    </xf>
    <xf numFmtId="0" fontId="6" fillId="2" borderId="26" xfId="0" applyFont="1" applyFill="1" applyBorder="1" applyAlignment="1" applyProtection="1">
      <alignment horizontal="center" wrapText="1"/>
      <protection locked="0" hidden="1"/>
    </xf>
    <xf numFmtId="3" fontId="6" fillId="0" borderId="34" xfId="0" applyNumberFormat="1" applyFont="1" applyBorder="1" applyAlignment="1" applyProtection="1">
      <alignment horizontal="right"/>
      <protection locked="0"/>
    </xf>
    <xf numFmtId="3" fontId="6" fillId="0" borderId="27" xfId="0" applyNumberFormat="1" applyFont="1" applyBorder="1" applyAlignment="1" applyProtection="1">
      <alignment horizontal="right"/>
      <protection locked="0"/>
    </xf>
    <xf numFmtId="3" fontId="6" fillId="0" borderId="28" xfId="0" applyNumberFormat="1" applyFont="1" applyBorder="1" applyAlignment="1" applyProtection="1">
      <alignment horizontal="right"/>
      <protection locked="0"/>
    </xf>
    <xf numFmtId="4" fontId="6" fillId="0" borderId="34" xfId="0" applyNumberFormat="1" applyFont="1" applyBorder="1" applyAlignment="1" applyProtection="1">
      <alignment horizontal="right"/>
      <protection locked="0"/>
    </xf>
    <xf numFmtId="4" fontId="6" fillId="0" borderId="27" xfId="0" applyNumberFormat="1" applyFont="1" applyBorder="1" applyAlignment="1" applyProtection="1">
      <alignment horizontal="right"/>
      <protection locked="0"/>
    </xf>
    <xf numFmtId="4" fontId="6" fillId="0" borderId="28" xfId="0" applyNumberFormat="1" applyFont="1" applyBorder="1" applyAlignment="1" applyProtection="1">
      <alignment horizontal="right"/>
      <protection locked="0"/>
    </xf>
    <xf numFmtId="4" fontId="6" fillId="0" borderId="34" xfId="0" applyNumberFormat="1" applyFont="1" applyBorder="1" applyAlignment="1" applyProtection="1">
      <alignment horizontal="right"/>
      <protection hidden="1"/>
    </xf>
    <xf numFmtId="4" fontId="6" fillId="0" borderId="27" xfId="0" applyNumberFormat="1" applyFont="1" applyBorder="1" applyAlignment="1" applyProtection="1">
      <alignment horizontal="right"/>
      <protection hidden="1"/>
    </xf>
    <xf numFmtId="4" fontId="6" fillId="0" borderId="28" xfId="0" applyNumberFormat="1" applyFont="1" applyBorder="1" applyAlignment="1" applyProtection="1">
      <alignment horizontal="right"/>
      <protection hidden="1"/>
    </xf>
    <xf numFmtId="4" fontId="5" fillId="0" borderId="25" xfId="0" applyNumberFormat="1" applyFont="1" applyBorder="1"/>
    <xf numFmtId="0" fontId="6" fillId="4" borderId="48" xfId="0" applyFont="1" applyFill="1" applyBorder="1" applyProtection="1">
      <protection hidden="1"/>
    </xf>
    <xf numFmtId="4" fontId="6" fillId="4" borderId="1" xfId="0" applyNumberFormat="1" applyFont="1" applyFill="1" applyBorder="1" applyProtection="1">
      <protection hidden="1"/>
    </xf>
    <xf numFmtId="3" fontId="6" fillId="0" borderId="45" xfId="0" applyNumberFormat="1" applyFont="1" applyBorder="1" applyAlignment="1" applyProtection="1">
      <alignment horizontal="right"/>
      <protection hidden="1"/>
    </xf>
    <xf numFmtId="3" fontId="6" fillId="0" borderId="46" xfId="0" applyNumberFormat="1" applyFont="1" applyBorder="1" applyAlignment="1" applyProtection="1">
      <alignment horizontal="right"/>
      <protection hidden="1"/>
    </xf>
    <xf numFmtId="3" fontId="6" fillId="0" borderId="47" xfId="0" applyNumberFormat="1" applyFont="1" applyBorder="1" applyAlignment="1" applyProtection="1">
      <alignment horizontal="right"/>
      <protection hidden="1"/>
    </xf>
    <xf numFmtId="4" fontId="6" fillId="0" borderId="45" xfId="0" applyNumberFormat="1" applyFont="1" applyBorder="1" applyAlignment="1" applyProtection="1">
      <alignment horizontal="right"/>
      <protection hidden="1"/>
    </xf>
    <xf numFmtId="4" fontId="6" fillId="0" borderId="46" xfId="0" applyNumberFormat="1" applyFont="1" applyBorder="1" applyAlignment="1" applyProtection="1">
      <alignment horizontal="right"/>
      <protection hidden="1"/>
    </xf>
    <xf numFmtId="4" fontId="6" fillId="0" borderId="49" xfId="0" applyNumberFormat="1" applyFont="1" applyBorder="1" applyAlignment="1" applyProtection="1">
      <alignment horizontal="right"/>
      <protection hidden="1"/>
    </xf>
    <xf numFmtId="4" fontId="5" fillId="0" borderId="8" xfId="0" applyNumberFormat="1" applyFont="1" applyBorder="1" applyAlignment="1" applyProtection="1">
      <alignment horizontal="right"/>
      <protection hidden="1"/>
    </xf>
    <xf numFmtId="0" fontId="5" fillId="16" borderId="3" xfId="0" applyFont="1" applyFill="1" applyBorder="1" applyAlignment="1" applyProtection="1">
      <alignment horizontal="center" wrapText="1"/>
      <protection hidden="1"/>
    </xf>
    <xf numFmtId="0" fontId="5" fillId="16" borderId="1" xfId="0" applyFont="1" applyFill="1" applyBorder="1" applyAlignment="1" applyProtection="1">
      <alignment horizontal="center" wrapText="1"/>
      <protection hidden="1"/>
    </xf>
    <xf numFmtId="4" fontId="6" fillId="4" borderId="23" xfId="0" applyNumberFormat="1" applyFont="1" applyFill="1" applyBorder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6" fillId="0" borderId="43" xfId="0" applyNumberFormat="1" applyFont="1" applyBorder="1" applyAlignment="1" applyProtection="1">
      <alignment horizontal="right"/>
      <protection locked="0"/>
    </xf>
    <xf numFmtId="3" fontId="6" fillId="0" borderId="33" xfId="0" applyNumberFormat="1" applyFont="1" applyBorder="1" applyAlignment="1" applyProtection="1">
      <alignment horizontal="right"/>
      <protection locked="0"/>
    </xf>
    <xf numFmtId="3" fontId="6" fillId="0" borderId="44" xfId="0" applyNumberFormat="1" applyFont="1" applyBorder="1" applyAlignment="1" applyProtection="1">
      <alignment horizontal="right"/>
      <protection locked="0"/>
    </xf>
    <xf numFmtId="0" fontId="4" fillId="8" borderId="3" xfId="0" applyFont="1" applyFill="1" applyBorder="1" applyProtection="1">
      <protection hidden="1"/>
    </xf>
    <xf numFmtId="0" fontId="4" fillId="8" borderId="1" xfId="0" applyFont="1" applyFill="1" applyBorder="1" applyAlignment="1" applyProtection="1">
      <alignment vertical="center" wrapText="1"/>
      <protection hidden="1"/>
    </xf>
    <xf numFmtId="0" fontId="6" fillId="5" borderId="45" xfId="0" applyFont="1" applyFill="1" applyBorder="1" applyProtection="1">
      <protection locked="0" hidden="1"/>
    </xf>
    <xf numFmtId="0" fontId="6" fillId="5" borderId="46" xfId="0" applyFont="1" applyFill="1" applyBorder="1" applyProtection="1">
      <protection locked="0" hidden="1"/>
    </xf>
    <xf numFmtId="0" fontId="6" fillId="5" borderId="47" xfId="0" applyFont="1" applyFill="1" applyBorder="1" applyProtection="1">
      <protection locked="0" hidden="1"/>
    </xf>
    <xf numFmtId="0" fontId="25" fillId="0" borderId="0" xfId="0" applyFont="1" applyAlignment="1" applyProtection="1">
      <alignment horizontal="center" wrapText="1"/>
      <protection hidden="1"/>
    </xf>
    <xf numFmtId="3" fontId="25" fillId="0" borderId="0" xfId="0" applyNumberFormat="1" applyFont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hidden="1"/>
    </xf>
    <xf numFmtId="4" fontId="27" fillId="0" borderId="0" xfId="0" applyNumberFormat="1" applyFont="1"/>
    <xf numFmtId="4" fontId="25" fillId="0" borderId="0" xfId="0" applyNumberFormat="1" applyFont="1" applyProtection="1">
      <protection hidden="1"/>
    </xf>
    <xf numFmtId="0" fontId="27" fillId="0" borderId="0" xfId="0" applyFont="1" applyAlignment="1" applyProtection="1">
      <alignment wrapText="1"/>
      <protection hidden="1"/>
    </xf>
    <xf numFmtId="0" fontId="28" fillId="0" borderId="0" xfId="0" applyFont="1" applyProtection="1">
      <protection hidden="1"/>
    </xf>
    <xf numFmtId="0" fontId="28" fillId="0" borderId="0" xfId="0" applyFont="1"/>
    <xf numFmtId="0" fontId="21" fillId="0" borderId="0" xfId="0" applyFont="1" applyAlignment="1" applyProtection="1">
      <alignment horizontal="center" wrapText="1"/>
      <protection hidden="1"/>
    </xf>
    <xf numFmtId="3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 applyProtection="1">
      <alignment horizontal="right"/>
      <protection hidden="1"/>
    </xf>
    <xf numFmtId="4" fontId="26" fillId="0" borderId="0" xfId="0" applyNumberFormat="1" applyFont="1"/>
    <xf numFmtId="4" fontId="21" fillId="0" borderId="0" xfId="0" applyNumberFormat="1" applyFont="1" applyProtection="1">
      <protection hidden="1"/>
    </xf>
    <xf numFmtId="0" fontId="26" fillId="0" borderId="0" xfId="0" applyFont="1" applyAlignment="1" applyProtection="1">
      <alignment wrapText="1"/>
      <protection hidden="1"/>
    </xf>
    <xf numFmtId="0" fontId="6" fillId="6" borderId="47" xfId="0" applyFont="1" applyFill="1" applyBorder="1" applyProtection="1">
      <protection hidden="1"/>
    </xf>
    <xf numFmtId="0" fontId="31" fillId="0" borderId="0" xfId="0" applyFont="1" applyProtection="1">
      <protection hidden="1"/>
    </xf>
    <xf numFmtId="0" fontId="33" fillId="0" borderId="0" xfId="0" applyFont="1" applyProtection="1">
      <protection hidden="1"/>
    </xf>
    <xf numFmtId="44" fontId="34" fillId="0" borderId="0" xfId="6" applyFont="1" applyAlignment="1" applyProtection="1">
      <alignment horizontal="center"/>
      <protection hidden="1"/>
    </xf>
    <xf numFmtId="44" fontId="35" fillId="0" borderId="0" xfId="6" applyFont="1" applyFill="1" applyBorder="1" applyAlignment="1" applyProtection="1">
      <alignment vertical="center"/>
      <protection locked="0"/>
    </xf>
    <xf numFmtId="1" fontId="35" fillId="0" borderId="50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hidden="1"/>
    </xf>
    <xf numFmtId="44" fontId="23" fillId="0" borderId="27" xfId="6" applyFont="1" applyBorder="1" applyAlignment="1" applyProtection="1">
      <alignment horizontal="center"/>
      <protection locked="0" hidden="1"/>
    </xf>
    <xf numFmtId="44" fontId="23" fillId="0" borderId="33" xfId="6" applyFont="1" applyBorder="1" applyAlignment="1" applyProtection="1">
      <alignment horizontal="center"/>
      <protection locked="0" hidden="1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/>
      <protection locked="0"/>
    </xf>
    <xf numFmtId="0" fontId="23" fillId="0" borderId="33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0" fontId="24" fillId="0" borderId="40" xfId="0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/>
      <protection hidden="1"/>
    </xf>
    <xf numFmtId="0" fontId="14" fillId="8" borderId="12" xfId="0" applyFont="1" applyFill="1" applyBorder="1" applyAlignment="1" applyProtection="1">
      <alignment horizontal="center"/>
      <protection hidden="1"/>
    </xf>
    <xf numFmtId="0" fontId="14" fillId="8" borderId="7" xfId="0" applyFont="1" applyFill="1" applyBorder="1" applyAlignment="1" applyProtection="1">
      <alignment horizontal="center"/>
      <protection hidden="1"/>
    </xf>
    <xf numFmtId="4" fontId="5" fillId="11" borderId="6" xfId="0" applyNumberFormat="1" applyFont="1" applyFill="1" applyBorder="1" applyAlignment="1">
      <alignment horizontal="center"/>
    </xf>
    <xf numFmtId="4" fontId="5" fillId="11" borderId="7" xfId="0" applyNumberFormat="1" applyFont="1" applyFill="1" applyBorder="1" applyAlignment="1">
      <alignment horizontal="center"/>
    </xf>
    <xf numFmtId="0" fontId="30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/>
      <protection hidden="1"/>
    </xf>
    <xf numFmtId="0" fontId="14" fillId="8" borderId="25" xfId="0" applyFont="1" applyFill="1" applyBorder="1" applyAlignment="1" applyProtection="1">
      <alignment horizontal="center"/>
      <protection hidden="1"/>
    </xf>
    <xf numFmtId="0" fontId="14" fillId="8" borderId="26" xfId="0" applyFont="1" applyFill="1" applyBorder="1" applyAlignment="1" applyProtection="1">
      <alignment horizontal="center"/>
      <protection hidden="1"/>
    </xf>
    <xf numFmtId="0" fontId="14" fillId="8" borderId="2" xfId="0" applyFont="1" applyFill="1" applyBorder="1" applyAlignment="1" applyProtection="1">
      <alignment horizontal="center"/>
      <protection hidden="1"/>
    </xf>
    <xf numFmtId="4" fontId="5" fillId="13" borderId="25" xfId="0" applyNumberFormat="1" applyFont="1" applyFill="1" applyBorder="1" applyAlignment="1">
      <alignment horizontal="center"/>
    </xf>
    <xf numFmtId="4" fontId="5" fillId="13" borderId="2" xfId="0" applyNumberFormat="1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/>
      <protection hidden="1"/>
    </xf>
    <xf numFmtId="4" fontId="5" fillId="12" borderId="4" xfId="0" applyNumberFormat="1" applyFont="1" applyFill="1" applyBorder="1" applyAlignment="1" applyProtection="1">
      <alignment horizontal="center"/>
      <protection locked="0"/>
    </xf>
    <xf numFmtId="4" fontId="5" fillId="12" borderId="19" xfId="0" applyNumberFormat="1" applyFont="1" applyFill="1" applyBorder="1" applyAlignment="1" applyProtection="1">
      <alignment horizontal="center"/>
      <protection locked="0"/>
    </xf>
    <xf numFmtId="4" fontId="5" fillId="12" borderId="21" xfId="0" applyNumberFormat="1" applyFont="1" applyFill="1" applyBorder="1" applyAlignment="1" applyProtection="1">
      <alignment horizontal="center"/>
      <protection locked="0"/>
    </xf>
    <xf numFmtId="4" fontId="5" fillId="12" borderId="22" xfId="0" applyNumberFormat="1" applyFont="1" applyFill="1" applyBorder="1" applyAlignment="1" applyProtection="1">
      <alignment horizontal="center"/>
      <protection locked="0"/>
    </xf>
    <xf numFmtId="4" fontId="5" fillId="7" borderId="15" xfId="0" applyNumberFormat="1" applyFont="1" applyFill="1" applyBorder="1" applyAlignment="1">
      <alignment horizontal="center"/>
    </xf>
    <xf numFmtId="4" fontId="5" fillId="7" borderId="9" xfId="0" applyNumberFormat="1" applyFont="1" applyFill="1" applyBorder="1" applyAlignment="1">
      <alignment horizontal="center"/>
    </xf>
    <xf numFmtId="0" fontId="14" fillId="8" borderId="15" xfId="0" applyFont="1" applyFill="1" applyBorder="1" applyAlignment="1" applyProtection="1">
      <alignment horizontal="center"/>
      <protection hidden="1"/>
    </xf>
    <xf numFmtId="0" fontId="14" fillId="8" borderId="14" xfId="0" applyFont="1" applyFill="1" applyBorder="1" applyAlignment="1" applyProtection="1">
      <alignment horizontal="center"/>
      <protection hidden="1"/>
    </xf>
    <xf numFmtId="0" fontId="14" fillId="8" borderId="9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4" fontId="26" fillId="0" borderId="0" xfId="0" applyNumberFormat="1" applyFont="1" applyAlignment="1" applyProtection="1">
      <alignment horizontal="center"/>
      <protection hidden="1"/>
    </xf>
    <xf numFmtId="4" fontId="5" fillId="15" borderId="15" xfId="0" applyNumberFormat="1" applyFont="1" applyFill="1" applyBorder="1" applyAlignment="1" applyProtection="1">
      <alignment horizontal="center"/>
      <protection locked="0"/>
    </xf>
    <xf numFmtId="4" fontId="5" fillId="15" borderId="14" xfId="0" applyNumberFormat="1" applyFont="1" applyFill="1" applyBorder="1" applyAlignment="1" applyProtection="1">
      <alignment horizontal="center"/>
      <protection locked="0"/>
    </xf>
    <xf numFmtId="4" fontId="5" fillId="15" borderId="9" xfId="0" applyNumberFormat="1" applyFont="1" applyFill="1" applyBorder="1" applyAlignment="1" applyProtection="1">
      <alignment horizontal="center"/>
      <protection locked="0"/>
    </xf>
    <xf numFmtId="4" fontId="5" fillId="15" borderId="25" xfId="0" applyNumberFormat="1" applyFont="1" applyFill="1" applyBorder="1" applyAlignment="1" applyProtection="1">
      <alignment horizontal="center"/>
      <protection locked="0"/>
    </xf>
    <xf numFmtId="4" fontId="5" fillId="15" borderId="26" xfId="0" applyNumberFormat="1" applyFont="1" applyFill="1" applyBorder="1" applyAlignment="1" applyProtection="1">
      <alignment horizontal="center"/>
      <protection locked="0"/>
    </xf>
    <xf numFmtId="4" fontId="5" fillId="15" borderId="2" xfId="0" applyNumberFormat="1" applyFont="1" applyFill="1" applyBorder="1" applyAlignment="1" applyProtection="1">
      <alignment horizontal="center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13" xfId="0" applyFont="1" applyFill="1" applyBorder="1" applyAlignment="1" applyProtection="1">
      <alignment horizontal="center" vertical="center" wrapText="1"/>
      <protection hidden="1"/>
    </xf>
    <xf numFmtId="4" fontId="5" fillId="8" borderId="15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4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9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23" xfId="0" applyNumberFormat="1" applyFont="1" applyFill="1" applyBorder="1" applyAlignment="1" applyProtection="1">
      <alignment horizontal="center"/>
      <protection hidden="1"/>
    </xf>
    <xf numFmtId="4" fontId="5" fillId="8" borderId="13" xfId="0" applyNumberFormat="1" applyFont="1" applyFill="1" applyBorder="1" applyAlignment="1" applyProtection="1">
      <alignment horizont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4" fontId="5" fillId="10" borderId="6" xfId="0" applyNumberFormat="1" applyFont="1" applyFill="1" applyBorder="1" applyAlignment="1" applyProtection="1">
      <alignment horizontal="center"/>
      <protection hidden="1"/>
    </xf>
    <xf numFmtId="4" fontId="5" fillId="10" borderId="7" xfId="0" applyNumberFormat="1" applyFont="1" applyFill="1" applyBorder="1" applyAlignment="1" applyProtection="1">
      <alignment horizontal="center"/>
      <protection hidden="1"/>
    </xf>
    <xf numFmtId="4" fontId="6" fillId="0" borderId="6" xfId="0" applyNumberFormat="1" applyFont="1" applyBorder="1" applyAlignment="1" applyProtection="1">
      <alignment horizontal="center"/>
      <protection locked="0"/>
    </xf>
    <xf numFmtId="4" fontId="6" fillId="0" borderId="7" xfId="0" applyNumberFormat="1" applyFont="1" applyBorder="1" applyAlignment="1" applyProtection="1">
      <alignment horizontal="center"/>
      <protection locked="0"/>
    </xf>
  </cellXfs>
  <cellStyles count="7">
    <cellStyle name="Euro" xfId="1"/>
    <cellStyle name="Prozent" xfId="2" builtinId="5"/>
    <cellStyle name="Standard" xfId="0" builtinId="0"/>
    <cellStyle name="Standard 2" xfId="3"/>
    <cellStyle name="Standard 3" xfId="4"/>
    <cellStyle name="Währung" xfId="6" builtinId="4"/>
    <cellStyle name="Währung 2" xfId="5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Normal="100" workbookViewId="0">
      <selection activeCell="B5" sqref="B5:D6"/>
    </sheetView>
  </sheetViews>
  <sheetFormatPr baseColWidth="10" defaultColWidth="11.54296875" defaultRowHeight="12.5" x14ac:dyDescent="0.25"/>
  <cols>
    <col min="1" max="1" width="16.54296875" style="9" customWidth="1"/>
    <col min="2" max="16384" width="11.54296875" style="9"/>
  </cols>
  <sheetData>
    <row r="1" spans="1:13" ht="13.4" customHeight="1" x14ac:dyDescent="0.25"/>
    <row r="2" spans="1:13" ht="21.65" customHeight="1" x14ac:dyDescent="0.25">
      <c r="A2" s="129" t="s">
        <v>37</v>
      </c>
      <c r="B2" s="129"/>
      <c r="C2" s="129"/>
      <c r="D2" s="129"/>
      <c r="E2" s="129"/>
      <c r="F2" s="129"/>
      <c r="G2" s="129"/>
    </row>
    <row r="3" spans="1:13" ht="51.65" customHeight="1" x14ac:dyDescent="0.25">
      <c r="A3" s="130" t="s">
        <v>128</v>
      </c>
      <c r="B3" s="130"/>
      <c r="C3" s="130"/>
      <c r="D3" s="130"/>
      <c r="E3" s="130"/>
      <c r="F3" s="130"/>
      <c r="G3" s="130"/>
    </row>
    <row r="4" spans="1:13" ht="23.5" customHeight="1" x14ac:dyDescent="0.25">
      <c r="A4" s="16"/>
      <c r="B4" s="16"/>
      <c r="C4" s="16"/>
      <c r="D4" s="16"/>
      <c r="E4" s="16"/>
      <c r="F4" s="16"/>
      <c r="G4" s="16"/>
    </row>
    <row r="5" spans="1:13" ht="15.5" x14ac:dyDescent="0.25">
      <c r="A5" s="17" t="s">
        <v>33</v>
      </c>
      <c r="B5" s="131" t="s">
        <v>32</v>
      </c>
      <c r="C5" s="132"/>
      <c r="D5" s="133"/>
      <c r="E5" s="149" t="s">
        <v>36</v>
      </c>
      <c r="F5" s="149"/>
      <c r="G5" s="63">
        <v>2024</v>
      </c>
    </row>
    <row r="6" spans="1:13" x14ac:dyDescent="0.25">
      <c r="B6" s="134"/>
      <c r="C6" s="135"/>
      <c r="D6" s="136"/>
      <c r="E6" s="147" t="s">
        <v>47</v>
      </c>
      <c r="F6" s="148"/>
    </row>
    <row r="9" spans="1:13" ht="15.5" x14ac:dyDescent="0.3">
      <c r="A9" s="18" t="s">
        <v>39</v>
      </c>
      <c r="E9" s="138">
        <f>'Formular PPA RLP'!D55:E55+'Formular PPA RLP (2)'!D55:E55+'Formular PPA RLP (3)'!D55:E55</f>
        <v>0</v>
      </c>
      <c r="F9" s="139"/>
      <c r="G9" s="24" t="s">
        <v>40</v>
      </c>
      <c r="J9" s="25"/>
      <c r="K9" s="25"/>
      <c r="L9" s="25"/>
      <c r="M9" s="25"/>
    </row>
    <row r="10" spans="1:13" ht="15.5" x14ac:dyDescent="0.3">
      <c r="A10" s="18"/>
      <c r="E10" s="62"/>
      <c r="F10" s="62"/>
      <c r="G10" s="24"/>
      <c r="J10" s="25"/>
      <c r="K10" s="25"/>
      <c r="L10" s="25"/>
      <c r="M10" s="25"/>
    </row>
    <row r="11" spans="1:13" ht="15.5" x14ac:dyDescent="0.3">
      <c r="A11" s="123" t="s">
        <v>244</v>
      </c>
      <c r="B11" s="124"/>
      <c r="C11" s="124"/>
      <c r="D11" s="124"/>
      <c r="E11" s="125"/>
      <c r="F11" s="126"/>
      <c r="G11" s="127"/>
      <c r="J11" s="25"/>
      <c r="K11" s="25"/>
      <c r="L11" s="25"/>
      <c r="M11" s="25"/>
    </row>
    <row r="12" spans="1:13" ht="15.5" x14ac:dyDescent="0.3">
      <c r="A12" s="18"/>
      <c r="E12" s="62"/>
      <c r="G12" s="24"/>
      <c r="J12" s="25"/>
      <c r="K12" s="25"/>
      <c r="L12" s="25"/>
      <c r="M12" s="25"/>
    </row>
    <row r="13" spans="1:13" ht="15.65" customHeight="1" x14ac:dyDescent="0.25">
      <c r="A13" s="9" t="s">
        <v>38</v>
      </c>
      <c r="J13" s="25"/>
      <c r="K13" s="16"/>
      <c r="M13" s="25"/>
    </row>
    <row r="14" spans="1:13" ht="50.15" customHeight="1" x14ac:dyDescent="0.25">
      <c r="A14" s="137" t="s">
        <v>127</v>
      </c>
      <c r="B14" s="137"/>
      <c r="C14" s="137"/>
      <c r="D14" s="137"/>
      <c r="E14" s="137"/>
      <c r="F14" s="137"/>
      <c r="G14" s="137"/>
      <c r="J14" s="25"/>
      <c r="K14" s="16"/>
      <c r="L14" s="16"/>
      <c r="M14" s="16"/>
    </row>
    <row r="15" spans="1:13" ht="15.5" x14ac:dyDescent="0.25">
      <c r="F15" s="16"/>
      <c r="G15" s="16"/>
      <c r="J15" s="25"/>
      <c r="K15" s="16"/>
      <c r="M15" s="16"/>
    </row>
    <row r="16" spans="1:13" s="18" customFormat="1" ht="18" customHeight="1" x14ac:dyDescent="0.25">
      <c r="A16" s="9"/>
      <c r="B16" s="9"/>
      <c r="C16" s="9"/>
      <c r="D16" s="9"/>
      <c r="E16" s="9"/>
      <c r="F16" s="16"/>
      <c r="G16" s="16"/>
    </row>
    <row r="17" spans="1:7" ht="26.5" customHeight="1" x14ac:dyDescent="0.25">
      <c r="A17" s="146" t="s">
        <v>41</v>
      </c>
      <c r="B17" s="146"/>
      <c r="C17" s="146"/>
      <c r="D17" s="146"/>
      <c r="E17" s="146"/>
      <c r="F17" s="146"/>
      <c r="G17" s="146"/>
    </row>
    <row r="18" spans="1:7" x14ac:dyDescent="0.25">
      <c r="F18" s="16"/>
      <c r="G18" s="16"/>
    </row>
    <row r="19" spans="1:7" x14ac:dyDescent="0.25">
      <c r="A19" s="150" t="s">
        <v>130</v>
      </c>
      <c r="B19" s="151"/>
      <c r="C19" s="151"/>
      <c r="D19" s="151"/>
      <c r="E19" s="151"/>
      <c r="F19" s="151"/>
      <c r="G19" s="152"/>
    </row>
    <row r="20" spans="1:7" x14ac:dyDescent="0.25">
      <c r="A20" s="153"/>
      <c r="B20" s="154"/>
      <c r="C20" s="154"/>
      <c r="D20" s="154"/>
      <c r="E20" s="154"/>
      <c r="F20" s="154"/>
      <c r="G20" s="155"/>
    </row>
    <row r="21" spans="1:7" x14ac:dyDescent="0.25">
      <c r="A21" s="153"/>
      <c r="B21" s="154"/>
      <c r="C21" s="154"/>
      <c r="D21" s="154"/>
      <c r="E21" s="154"/>
      <c r="F21" s="154"/>
      <c r="G21" s="155"/>
    </row>
    <row r="22" spans="1:7" x14ac:dyDescent="0.25">
      <c r="A22" s="153"/>
      <c r="B22" s="154"/>
      <c r="C22" s="154"/>
      <c r="D22" s="154"/>
      <c r="E22" s="154"/>
      <c r="F22" s="154"/>
      <c r="G22" s="155"/>
    </row>
    <row r="23" spans="1:7" x14ac:dyDescent="0.25">
      <c r="A23" s="153"/>
      <c r="B23" s="154"/>
      <c r="C23" s="154"/>
      <c r="D23" s="154"/>
      <c r="E23" s="154"/>
      <c r="F23" s="154"/>
      <c r="G23" s="155"/>
    </row>
    <row r="24" spans="1:7" x14ac:dyDescent="0.25">
      <c r="A24" s="156"/>
      <c r="B24" s="157"/>
      <c r="C24" s="157"/>
      <c r="D24" s="157"/>
      <c r="E24" s="157"/>
      <c r="F24" s="157"/>
      <c r="G24" s="158"/>
    </row>
    <row r="25" spans="1:7" x14ac:dyDescent="0.25">
      <c r="F25" s="16"/>
      <c r="G25" s="16"/>
    </row>
    <row r="26" spans="1:7" x14ac:dyDescent="0.25">
      <c r="F26" s="16"/>
      <c r="G26" s="16"/>
    </row>
    <row r="28" spans="1:7" x14ac:dyDescent="0.25">
      <c r="A28" s="9" t="s">
        <v>31</v>
      </c>
      <c r="C28" s="19"/>
      <c r="D28" s="19"/>
      <c r="E28" s="19"/>
      <c r="F28" s="20"/>
      <c r="G28" s="20"/>
    </row>
    <row r="29" spans="1:7" x14ac:dyDescent="0.25">
      <c r="F29" s="16"/>
      <c r="G29" s="16"/>
    </row>
    <row r="30" spans="1:7" x14ac:dyDescent="0.25">
      <c r="F30" s="16"/>
      <c r="G30" s="16"/>
    </row>
    <row r="31" spans="1:7" x14ac:dyDescent="0.25">
      <c r="F31" s="16"/>
      <c r="G31" s="16"/>
    </row>
    <row r="32" spans="1:7" x14ac:dyDescent="0.25">
      <c r="B32" s="19"/>
      <c r="C32" s="19"/>
      <c r="D32" s="19"/>
      <c r="E32" s="19"/>
      <c r="F32" s="20"/>
      <c r="G32" s="20"/>
    </row>
    <row r="35" spans="1:7" ht="13" x14ac:dyDescent="0.3">
      <c r="A35" s="59" t="s">
        <v>123</v>
      </c>
    </row>
    <row r="36" spans="1:7" ht="13" x14ac:dyDescent="0.3">
      <c r="A36" s="59"/>
    </row>
    <row r="37" spans="1:7" ht="19.399999999999999" customHeight="1" x14ac:dyDescent="0.3">
      <c r="A37" s="60" t="s">
        <v>126</v>
      </c>
      <c r="B37" s="140"/>
      <c r="C37" s="141"/>
      <c r="D37" s="141"/>
      <c r="E37" s="141"/>
      <c r="F37" s="141"/>
      <c r="G37" s="142"/>
    </row>
    <row r="38" spans="1:7" ht="19.399999999999999" customHeight="1" x14ac:dyDescent="0.25">
      <c r="A38" s="21"/>
    </row>
    <row r="39" spans="1:7" ht="19.399999999999999" customHeight="1" x14ac:dyDescent="0.3">
      <c r="A39" s="60" t="s">
        <v>124</v>
      </c>
      <c r="B39" s="143"/>
      <c r="C39" s="144"/>
      <c r="D39" s="144"/>
      <c r="E39" s="144"/>
      <c r="F39" s="144"/>
      <c r="G39" s="145"/>
    </row>
    <row r="40" spans="1:7" ht="19.399999999999999" customHeight="1" x14ac:dyDescent="0.3">
      <c r="A40" s="60"/>
    </row>
    <row r="41" spans="1:7" ht="19.399999999999999" customHeight="1" x14ac:dyDescent="0.3">
      <c r="A41" s="60" t="s">
        <v>125</v>
      </c>
      <c r="B41" s="140"/>
      <c r="C41" s="141"/>
      <c r="D41" s="141"/>
      <c r="E41" s="141"/>
      <c r="F41" s="141"/>
      <c r="G41" s="142"/>
    </row>
    <row r="46" spans="1:7" x14ac:dyDescent="0.25">
      <c r="A46" s="37" t="s">
        <v>248</v>
      </c>
    </row>
    <row r="47" spans="1:7" x14ac:dyDescent="0.25">
      <c r="A47" s="37"/>
    </row>
  </sheetData>
  <sheetProtection algorithmName="SHA-512" hashValue="lLcbICdlBJTF9hflvMnOVaGbeIntGXSHpP8SPVbsW2j5SlpngjtnFbWOKChV39iNjt3fVi3Ia5yem5ZJw9dlkA==" saltValue="1mELe1P2YYy2BqJixK9X5w==" spinCount="100000" sheet="1" objects="1" scenarios="1"/>
  <mergeCells count="12">
    <mergeCell ref="B41:G41"/>
    <mergeCell ref="B39:G39"/>
    <mergeCell ref="A17:G17"/>
    <mergeCell ref="E6:F6"/>
    <mergeCell ref="E5:F5"/>
    <mergeCell ref="B37:G37"/>
    <mergeCell ref="A19:G24"/>
    <mergeCell ref="A2:G2"/>
    <mergeCell ref="A3:G3"/>
    <mergeCell ref="B5:D6"/>
    <mergeCell ref="A14:G14"/>
    <mergeCell ref="E9:F9"/>
  </mergeCells>
  <printOptions horizontalCentered="1"/>
  <pageMargins left="0.9055118110236221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zoomScaleNormal="100" zoomScalePageLayoutView="75" workbookViewId="0">
      <selection activeCell="B4" sqref="B4"/>
    </sheetView>
  </sheetViews>
  <sheetFormatPr baseColWidth="10" defaultColWidth="11.54296875" defaultRowHeight="13" x14ac:dyDescent="0.3"/>
  <cols>
    <col min="1" max="1" width="26" style="1" customWidth="1"/>
    <col min="2" max="11" width="12.54296875" style="1" customWidth="1"/>
    <col min="12" max="12" width="12.54296875" style="9" customWidth="1"/>
    <col min="13" max="21" width="12.54296875" style="1" customWidth="1"/>
    <col min="22" max="22" width="18.1796875" style="1" customWidth="1"/>
    <col min="23" max="23" width="12.54296875" style="96" customWidth="1"/>
    <col min="24" max="25" width="12.54296875" style="61" customWidth="1"/>
    <col min="26" max="26" width="11.54296875" style="61"/>
    <col min="27" max="29" width="11.54296875" style="61" customWidth="1"/>
    <col min="30" max="30" width="31" style="113" customWidth="1"/>
    <col min="31" max="31" width="20.6328125" style="113" customWidth="1"/>
    <col min="32" max="32" width="12.90625" style="113" customWidth="1"/>
    <col min="33" max="33" width="11.54296875" style="113" customWidth="1"/>
    <col min="34" max="34" width="11.54296875" style="61"/>
    <col min="35" max="38" width="11.54296875" style="96"/>
    <col min="39" max="16384" width="11.54296875" style="1"/>
  </cols>
  <sheetData>
    <row r="1" spans="1:33" ht="26.5" x14ac:dyDescent="0.35">
      <c r="A1" s="15" t="s">
        <v>4</v>
      </c>
      <c r="B1" s="22" t="s">
        <v>30</v>
      </c>
      <c r="C1" s="23" t="s">
        <v>30</v>
      </c>
      <c r="D1" s="23" t="s">
        <v>30</v>
      </c>
      <c r="E1" s="23" t="s">
        <v>30</v>
      </c>
      <c r="F1" s="23" t="s">
        <v>30</v>
      </c>
      <c r="G1" s="23" t="s">
        <v>30</v>
      </c>
      <c r="H1" s="23" t="s">
        <v>30</v>
      </c>
      <c r="I1" s="23" t="s">
        <v>30</v>
      </c>
      <c r="J1" s="23" t="s">
        <v>30</v>
      </c>
      <c r="K1" s="23" t="s">
        <v>30</v>
      </c>
      <c r="L1" s="23" t="s">
        <v>30</v>
      </c>
      <c r="M1" s="23" t="s">
        <v>30</v>
      </c>
      <c r="N1" s="23" t="s">
        <v>30</v>
      </c>
      <c r="O1" s="23" t="s">
        <v>30</v>
      </c>
      <c r="P1" s="23" t="s">
        <v>30</v>
      </c>
      <c r="Q1" s="23" t="s">
        <v>30</v>
      </c>
      <c r="R1" s="23" t="s">
        <v>30</v>
      </c>
      <c r="S1" s="23" t="s">
        <v>30</v>
      </c>
      <c r="T1" s="23" t="s">
        <v>30</v>
      </c>
      <c r="U1" s="72" t="s">
        <v>30</v>
      </c>
      <c r="V1" s="93" t="s">
        <v>132</v>
      </c>
      <c r="W1" s="106"/>
      <c r="X1" s="115"/>
      <c r="Y1" s="115"/>
    </row>
    <row r="2" spans="1:33" ht="16" thickBot="1" x14ac:dyDescent="0.4">
      <c r="A2" s="55" t="s">
        <v>247</v>
      </c>
      <c r="B2" s="4">
        <v>0</v>
      </c>
      <c r="C2" s="2">
        <v>1</v>
      </c>
      <c r="D2" s="2">
        <v>2</v>
      </c>
      <c r="E2" s="3">
        <v>3</v>
      </c>
      <c r="F2" s="2">
        <v>4</v>
      </c>
      <c r="G2" s="4">
        <v>5</v>
      </c>
      <c r="H2" s="4">
        <v>6</v>
      </c>
      <c r="I2" s="4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17</v>
      </c>
      <c r="P2" s="10">
        <v>21</v>
      </c>
      <c r="Q2" s="10">
        <v>22</v>
      </c>
      <c r="R2" s="10">
        <v>23</v>
      </c>
      <c r="S2" s="10">
        <v>31</v>
      </c>
      <c r="T2" s="10">
        <v>45</v>
      </c>
      <c r="U2" s="73" t="s">
        <v>11</v>
      </c>
      <c r="V2" s="94" t="s">
        <v>131</v>
      </c>
      <c r="AA2" s="97" t="s">
        <v>17</v>
      </c>
    </row>
    <row r="3" spans="1:33" ht="16" thickBot="1" x14ac:dyDescent="0.4">
      <c r="A3" s="101" t="s">
        <v>6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4"/>
      <c r="AA3" s="128">
        <v>8</v>
      </c>
    </row>
    <row r="4" spans="1:33" x14ac:dyDescent="0.3">
      <c r="A4" s="103"/>
      <c r="B4" s="98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74"/>
      <c r="V4" s="86">
        <f>SUM(B4:U4)</f>
        <v>0</v>
      </c>
      <c r="W4" s="107"/>
      <c r="X4" s="116"/>
      <c r="Y4" s="116"/>
      <c r="AA4" s="128">
        <v>9</v>
      </c>
    </row>
    <row r="5" spans="1:33" x14ac:dyDescent="0.3">
      <c r="A5" s="104"/>
      <c r="B5" s="99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75"/>
      <c r="V5" s="87">
        <f t="shared" ref="V5:V14" si="0">SUM(B5:U5)</f>
        <v>0</v>
      </c>
      <c r="W5" s="107"/>
      <c r="X5" s="116"/>
      <c r="Y5" s="116"/>
      <c r="AA5" s="128">
        <v>10</v>
      </c>
    </row>
    <row r="6" spans="1:33" x14ac:dyDescent="0.3">
      <c r="A6" s="104"/>
      <c r="B6" s="99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75"/>
      <c r="V6" s="87">
        <f t="shared" si="0"/>
        <v>0</v>
      </c>
      <c r="W6" s="107"/>
      <c r="X6" s="116"/>
      <c r="Y6" s="116"/>
      <c r="AA6" s="128">
        <v>11</v>
      </c>
    </row>
    <row r="7" spans="1:33" x14ac:dyDescent="0.3">
      <c r="A7" s="104"/>
      <c r="B7" s="9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75"/>
      <c r="V7" s="87">
        <f t="shared" si="0"/>
        <v>0</v>
      </c>
      <c r="W7" s="107"/>
      <c r="X7" s="116"/>
      <c r="Y7" s="116"/>
      <c r="AA7" s="128">
        <v>12</v>
      </c>
      <c r="AD7" s="113" t="s">
        <v>0</v>
      </c>
      <c r="AE7" s="113" t="s">
        <v>8</v>
      </c>
      <c r="AG7" s="113" t="s">
        <v>141</v>
      </c>
    </row>
    <row r="8" spans="1:33" x14ac:dyDescent="0.3">
      <c r="A8" s="104"/>
      <c r="B8" s="99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75"/>
      <c r="V8" s="87">
        <f t="shared" si="0"/>
        <v>0</v>
      </c>
      <c r="W8" s="107"/>
      <c r="X8" s="116"/>
      <c r="Y8" s="116"/>
      <c r="AA8" s="128">
        <v>13</v>
      </c>
      <c r="AD8" s="113" t="s">
        <v>24</v>
      </c>
      <c r="AE8" s="113" t="s">
        <v>8</v>
      </c>
      <c r="AG8" s="113" t="s">
        <v>141</v>
      </c>
    </row>
    <row r="9" spans="1:33" x14ac:dyDescent="0.3">
      <c r="A9" s="104"/>
      <c r="B9" s="9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75"/>
      <c r="V9" s="87">
        <f t="shared" si="0"/>
        <v>0</v>
      </c>
      <c r="W9" s="107"/>
      <c r="X9" s="116"/>
      <c r="Y9" s="116"/>
      <c r="AA9" s="128">
        <v>14</v>
      </c>
      <c r="AD9" s="113" t="s">
        <v>52</v>
      </c>
      <c r="AE9" s="113" t="s">
        <v>53</v>
      </c>
      <c r="AG9" s="113" t="s">
        <v>141</v>
      </c>
    </row>
    <row r="10" spans="1:33" x14ac:dyDescent="0.3">
      <c r="A10" s="104"/>
      <c r="B10" s="99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75"/>
      <c r="V10" s="87">
        <f t="shared" si="0"/>
        <v>0</v>
      </c>
      <c r="W10" s="107"/>
      <c r="X10" s="116"/>
      <c r="Y10" s="116"/>
      <c r="AA10" s="128">
        <v>15</v>
      </c>
      <c r="AD10" s="113" t="s">
        <v>1</v>
      </c>
      <c r="AE10" s="113" t="s">
        <v>9</v>
      </c>
      <c r="AG10" s="113" t="s">
        <v>141</v>
      </c>
    </row>
    <row r="11" spans="1:33" x14ac:dyDescent="0.3">
      <c r="A11" s="104"/>
      <c r="B11" s="99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75"/>
      <c r="V11" s="87">
        <f t="shared" si="0"/>
        <v>0</v>
      </c>
      <c r="W11" s="107"/>
      <c r="X11" s="116"/>
      <c r="Y11" s="116"/>
      <c r="AA11" s="128">
        <v>16</v>
      </c>
      <c r="AD11" s="113" t="s">
        <v>20</v>
      </c>
      <c r="AE11" s="113" t="s">
        <v>21</v>
      </c>
      <c r="AG11" s="113" t="s">
        <v>141</v>
      </c>
    </row>
    <row r="12" spans="1:33" x14ac:dyDescent="0.3">
      <c r="A12" s="104"/>
      <c r="B12" s="9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5"/>
      <c r="V12" s="87">
        <f t="shared" si="0"/>
        <v>0</v>
      </c>
      <c r="W12" s="107"/>
      <c r="X12" s="116"/>
      <c r="Y12" s="116"/>
      <c r="AA12" s="128">
        <v>17</v>
      </c>
      <c r="AD12" s="113" t="s">
        <v>25</v>
      </c>
      <c r="AE12" s="113" t="s">
        <v>9</v>
      </c>
      <c r="AG12" s="113" t="s">
        <v>141</v>
      </c>
    </row>
    <row r="13" spans="1:33" x14ac:dyDescent="0.3">
      <c r="A13" s="104"/>
      <c r="B13" s="9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75"/>
      <c r="V13" s="87">
        <f t="shared" si="0"/>
        <v>0</v>
      </c>
      <c r="W13" s="107"/>
      <c r="X13" s="116"/>
      <c r="Y13" s="116"/>
      <c r="AA13" s="128">
        <v>18</v>
      </c>
      <c r="AD13" s="113" t="s">
        <v>54</v>
      </c>
      <c r="AE13" s="113" t="s">
        <v>55</v>
      </c>
      <c r="AG13" s="113" t="s">
        <v>141</v>
      </c>
    </row>
    <row r="14" spans="1:33" ht="13.5" thickBot="1" x14ac:dyDescent="0.35">
      <c r="A14" s="105"/>
      <c r="B14" s="10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76"/>
      <c r="V14" s="88">
        <f t="shared" si="0"/>
        <v>0</v>
      </c>
      <c r="W14" s="107"/>
      <c r="X14" s="116"/>
      <c r="Y14" s="116"/>
      <c r="AA14" s="128">
        <v>19</v>
      </c>
      <c r="AD14" s="113" t="s">
        <v>134</v>
      </c>
      <c r="AE14" s="113" t="s">
        <v>135</v>
      </c>
      <c r="AG14" s="113" t="s">
        <v>141</v>
      </c>
    </row>
    <row r="15" spans="1:33" ht="31.4" customHeight="1" thickBot="1" x14ac:dyDescent="0.35">
      <c r="A15" s="102" t="s">
        <v>34</v>
      </c>
      <c r="B15" s="197" t="s">
        <v>35</v>
      </c>
      <c r="C15" s="198"/>
      <c r="D15" s="19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4"/>
      <c r="AA15" s="128">
        <v>20</v>
      </c>
      <c r="AD15" s="113" t="s">
        <v>167</v>
      </c>
      <c r="AE15" s="113" t="s">
        <v>137</v>
      </c>
      <c r="AG15" s="113" t="s">
        <v>141</v>
      </c>
    </row>
    <row r="16" spans="1:33" x14ac:dyDescent="0.3">
      <c r="A16" s="28" t="str">
        <f t="shared" ref="A16:A26" si="1">IF(A4=""," ",A4)</f>
        <v xml:space="preserve"> 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77"/>
      <c r="V16" s="95"/>
      <c r="W16" s="108"/>
      <c r="X16" s="117"/>
      <c r="Y16" s="117"/>
      <c r="AA16" s="128">
        <v>21</v>
      </c>
      <c r="AD16" s="113" t="s">
        <v>154</v>
      </c>
      <c r="AE16" s="113" t="s">
        <v>138</v>
      </c>
      <c r="AG16" s="113" t="s">
        <v>141</v>
      </c>
    </row>
    <row r="17" spans="1:33" x14ac:dyDescent="0.3">
      <c r="A17" s="29" t="str">
        <f t="shared" si="1"/>
        <v xml:space="preserve"> 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78"/>
      <c r="V17" s="95"/>
      <c r="W17" s="108"/>
      <c r="X17" s="117"/>
      <c r="Y17" s="117"/>
      <c r="AA17" s="128">
        <v>22</v>
      </c>
      <c r="AD17" s="113" t="s">
        <v>119</v>
      </c>
      <c r="AE17" s="113" t="s">
        <v>15</v>
      </c>
      <c r="AG17" s="113" t="s">
        <v>141</v>
      </c>
    </row>
    <row r="18" spans="1:33" x14ac:dyDescent="0.3">
      <c r="A18" s="29" t="str">
        <f t="shared" si="1"/>
        <v xml:space="preserve"> 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8"/>
      <c r="V18" s="95"/>
      <c r="W18" s="108"/>
      <c r="X18" s="117"/>
      <c r="Y18" s="117"/>
      <c r="AA18" s="128">
        <v>23</v>
      </c>
      <c r="AD18" s="113" t="s">
        <v>2</v>
      </c>
      <c r="AE18" s="113" t="s">
        <v>10</v>
      </c>
      <c r="AG18" s="113" t="s">
        <v>141</v>
      </c>
    </row>
    <row r="19" spans="1:33" x14ac:dyDescent="0.3">
      <c r="A19" s="29" t="str">
        <f t="shared" si="1"/>
        <v xml:space="preserve"> 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78"/>
      <c r="V19" s="95"/>
      <c r="W19" s="108"/>
      <c r="X19" s="117"/>
      <c r="Y19" s="117"/>
      <c r="AA19" s="128">
        <v>26</v>
      </c>
      <c r="AD19" s="113" t="s">
        <v>120</v>
      </c>
      <c r="AE19" s="113" t="s">
        <v>56</v>
      </c>
      <c r="AG19" s="113" t="s">
        <v>141</v>
      </c>
    </row>
    <row r="20" spans="1:33" x14ac:dyDescent="0.3">
      <c r="A20" s="29" t="str">
        <f t="shared" si="1"/>
        <v xml:space="preserve"> 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78"/>
      <c r="V20" s="95"/>
      <c r="W20" s="108"/>
      <c r="X20" s="117"/>
      <c r="Y20" s="117"/>
      <c r="AA20" s="128">
        <v>28</v>
      </c>
      <c r="AD20" s="113" t="s">
        <v>57</v>
      </c>
      <c r="AE20" s="113" t="s">
        <v>58</v>
      </c>
      <c r="AG20" s="113" t="s">
        <v>141</v>
      </c>
    </row>
    <row r="21" spans="1:33" x14ac:dyDescent="0.3">
      <c r="A21" s="29" t="str">
        <f t="shared" si="1"/>
        <v xml:space="preserve"> 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78"/>
      <c r="V21" s="95"/>
      <c r="W21" s="108"/>
      <c r="X21" s="117"/>
      <c r="Y21" s="117"/>
      <c r="AA21" s="128">
        <v>30</v>
      </c>
      <c r="AD21" s="113" t="s">
        <v>22</v>
      </c>
      <c r="AE21" s="113" t="s">
        <v>23</v>
      </c>
      <c r="AG21" s="113" t="s">
        <v>141</v>
      </c>
    </row>
    <row r="22" spans="1:33" x14ac:dyDescent="0.3">
      <c r="A22" s="29" t="str">
        <f t="shared" si="1"/>
        <v xml:space="preserve"> 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78"/>
      <c r="V22" s="95"/>
      <c r="W22" s="108"/>
      <c r="X22" s="117"/>
      <c r="Y22" s="117"/>
      <c r="AA22" s="128">
        <v>31</v>
      </c>
      <c r="AD22" s="113" t="s">
        <v>136</v>
      </c>
      <c r="AE22" s="113" t="s">
        <v>55</v>
      </c>
      <c r="AG22" s="113" t="s">
        <v>141</v>
      </c>
    </row>
    <row r="23" spans="1:33" x14ac:dyDescent="0.3">
      <c r="A23" s="29" t="str">
        <f t="shared" si="1"/>
        <v xml:space="preserve"> 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78"/>
      <c r="V23" s="95"/>
      <c r="W23" s="108"/>
      <c r="X23" s="117"/>
      <c r="Y23" s="117"/>
      <c r="AA23" s="128">
        <v>40</v>
      </c>
      <c r="AD23" s="113" t="s">
        <v>201</v>
      </c>
      <c r="AE23" s="113" t="s">
        <v>202</v>
      </c>
      <c r="AG23" s="113" t="s">
        <v>141</v>
      </c>
    </row>
    <row r="24" spans="1:33" x14ac:dyDescent="0.3">
      <c r="A24" s="29" t="str">
        <f t="shared" si="1"/>
        <v xml:space="preserve"> 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78"/>
      <c r="V24" s="95"/>
      <c r="W24" s="108"/>
      <c r="X24" s="117"/>
      <c r="Y24" s="117"/>
      <c r="AA24" s="128">
        <v>41</v>
      </c>
      <c r="AD24" s="113" t="s">
        <v>26</v>
      </c>
      <c r="AE24" s="113" t="s">
        <v>27</v>
      </c>
      <c r="AG24" s="113" t="s">
        <v>141</v>
      </c>
    </row>
    <row r="25" spans="1:33" x14ac:dyDescent="0.3">
      <c r="A25" s="29" t="str">
        <f t="shared" si="1"/>
        <v xml:space="preserve"> 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78"/>
      <c r="V25" s="95"/>
      <c r="W25" s="108"/>
      <c r="X25" s="117"/>
      <c r="Y25" s="117"/>
      <c r="AA25" s="128">
        <v>45</v>
      </c>
      <c r="AD25" s="113" t="s">
        <v>28</v>
      </c>
      <c r="AE25" s="113" t="s">
        <v>29</v>
      </c>
      <c r="AG25" s="113" t="s">
        <v>141</v>
      </c>
    </row>
    <row r="26" spans="1:33" ht="13.5" thickBot="1" x14ac:dyDescent="0.35">
      <c r="A26" s="30" t="str">
        <f t="shared" si="1"/>
        <v xml:space="preserve"> 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9"/>
      <c r="V26" s="95"/>
      <c r="W26" s="108"/>
      <c r="X26" s="117"/>
      <c r="Y26" s="117"/>
      <c r="AA26" s="128" t="s">
        <v>11</v>
      </c>
      <c r="AD26" s="113" t="s">
        <v>12</v>
      </c>
      <c r="AE26" s="113" t="s">
        <v>19</v>
      </c>
      <c r="AG26" s="113" t="s">
        <v>141</v>
      </c>
    </row>
    <row r="27" spans="1:33" ht="16" thickBot="1" x14ac:dyDescent="0.4">
      <c r="A27" s="11"/>
      <c r="B27" s="12">
        <v>0.75</v>
      </c>
      <c r="C27" s="6"/>
      <c r="D27" s="7">
        <v>0.85</v>
      </c>
      <c r="E27" s="6"/>
      <c r="F27" s="56">
        <v>0.33329999999999999</v>
      </c>
      <c r="G27" s="57" t="s">
        <v>59</v>
      </c>
      <c r="H27" s="57"/>
      <c r="I27" s="5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4"/>
      <c r="AA27" s="128" t="s">
        <v>213</v>
      </c>
      <c r="AD27" s="113" t="s">
        <v>13</v>
      </c>
      <c r="AE27" s="113" t="s">
        <v>19</v>
      </c>
      <c r="AG27" s="113" t="s">
        <v>141</v>
      </c>
    </row>
    <row r="28" spans="1:33" ht="30" customHeight="1" thickBot="1" x14ac:dyDescent="0.35">
      <c r="A28" s="67" t="s">
        <v>7</v>
      </c>
      <c r="B28" s="200" t="s">
        <v>35</v>
      </c>
      <c r="C28" s="201"/>
      <c r="D28" s="202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4"/>
      <c r="AA28" s="128" t="s">
        <v>245</v>
      </c>
      <c r="AD28" s="113" t="s">
        <v>5</v>
      </c>
      <c r="AE28" s="113" t="s">
        <v>19</v>
      </c>
      <c r="AG28" s="113" t="s">
        <v>141</v>
      </c>
    </row>
    <row r="29" spans="1:33" x14ac:dyDescent="0.3">
      <c r="A29" s="68" t="str">
        <f t="shared" ref="A29:A39" si="2">IF(A4="","",INDEX($AD$7:$AE$116,AC41,2))</f>
        <v/>
      </c>
      <c r="B29" s="6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77"/>
      <c r="V29" s="95"/>
      <c r="W29" s="108"/>
      <c r="X29" s="117"/>
      <c r="Y29" s="117"/>
      <c r="AA29" s="128" t="s">
        <v>246</v>
      </c>
      <c r="AD29" s="113" t="s">
        <v>14</v>
      </c>
      <c r="AE29" s="113" t="s">
        <v>19</v>
      </c>
      <c r="AG29" s="113" t="s">
        <v>141</v>
      </c>
    </row>
    <row r="30" spans="1:33" x14ac:dyDescent="0.3">
      <c r="A30" s="69" t="str">
        <f t="shared" si="2"/>
        <v/>
      </c>
      <c r="B30" s="6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78"/>
      <c r="V30" s="95"/>
      <c r="W30" s="108"/>
      <c r="X30" s="117"/>
      <c r="Y30" s="117"/>
      <c r="AA30" s="128"/>
      <c r="AD30" s="114" t="s">
        <v>62</v>
      </c>
      <c r="AE30" s="114" t="s">
        <v>63</v>
      </c>
      <c r="AG30" s="113" t="s">
        <v>142</v>
      </c>
    </row>
    <row r="31" spans="1:33" x14ac:dyDescent="0.3">
      <c r="A31" s="69" t="str">
        <f t="shared" si="2"/>
        <v/>
      </c>
      <c r="B31" s="6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78"/>
      <c r="V31" s="95"/>
      <c r="W31" s="108"/>
      <c r="X31" s="117"/>
      <c r="Y31" s="117"/>
      <c r="AA31" s="128"/>
      <c r="AD31" s="114" t="s">
        <v>155</v>
      </c>
      <c r="AE31" s="114" t="s">
        <v>64</v>
      </c>
      <c r="AG31" s="113" t="s">
        <v>142</v>
      </c>
    </row>
    <row r="32" spans="1:33" x14ac:dyDescent="0.3">
      <c r="A32" s="69" t="str">
        <f t="shared" si="2"/>
        <v/>
      </c>
      <c r="B32" s="65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78"/>
      <c r="V32" s="95"/>
      <c r="W32" s="108"/>
      <c r="X32" s="117"/>
      <c r="Y32" s="117"/>
      <c r="AA32" s="128"/>
      <c r="AD32" s="114" t="s">
        <v>65</v>
      </c>
      <c r="AE32" s="114" t="s">
        <v>66</v>
      </c>
      <c r="AG32" s="113" t="s">
        <v>142</v>
      </c>
    </row>
    <row r="33" spans="1:33" x14ac:dyDescent="0.3">
      <c r="A33" s="69" t="str">
        <f t="shared" si="2"/>
        <v/>
      </c>
      <c r="B33" s="6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78"/>
      <c r="V33" s="95"/>
      <c r="W33" s="108"/>
      <c r="X33" s="117"/>
      <c r="Y33" s="117"/>
      <c r="AD33" s="114" t="s">
        <v>156</v>
      </c>
      <c r="AE33" s="114" t="s">
        <v>67</v>
      </c>
      <c r="AG33" s="113" t="s">
        <v>142</v>
      </c>
    </row>
    <row r="34" spans="1:33" x14ac:dyDescent="0.3">
      <c r="A34" s="69" t="str">
        <f t="shared" si="2"/>
        <v/>
      </c>
      <c r="B34" s="6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78"/>
      <c r="V34" s="95"/>
      <c r="W34" s="108"/>
      <c r="X34" s="117"/>
      <c r="Y34" s="117"/>
      <c r="AD34" s="114" t="s">
        <v>68</v>
      </c>
      <c r="AE34" s="114" t="s">
        <v>69</v>
      </c>
      <c r="AG34" s="113" t="s">
        <v>142</v>
      </c>
    </row>
    <row r="35" spans="1:33" x14ac:dyDescent="0.3">
      <c r="A35" s="69" t="str">
        <f t="shared" si="2"/>
        <v/>
      </c>
      <c r="B35" s="6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8"/>
      <c r="V35" s="95"/>
      <c r="W35" s="108"/>
      <c r="X35" s="117"/>
      <c r="Y35" s="117"/>
      <c r="AD35" s="114" t="s">
        <v>157</v>
      </c>
      <c r="AE35" s="114" t="s">
        <v>70</v>
      </c>
      <c r="AG35" s="113" t="s">
        <v>142</v>
      </c>
    </row>
    <row r="36" spans="1:33" x14ac:dyDescent="0.3">
      <c r="A36" s="69" t="str">
        <f t="shared" si="2"/>
        <v/>
      </c>
      <c r="B36" s="6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78"/>
      <c r="V36" s="95"/>
      <c r="W36" s="108"/>
      <c r="X36" s="117"/>
      <c r="Y36" s="117"/>
      <c r="AD36" s="114" t="s">
        <v>71</v>
      </c>
      <c r="AE36" s="114" t="s">
        <v>72</v>
      </c>
      <c r="AG36" s="113" t="s">
        <v>142</v>
      </c>
    </row>
    <row r="37" spans="1:33" x14ac:dyDescent="0.3">
      <c r="A37" s="69" t="str">
        <f t="shared" si="2"/>
        <v/>
      </c>
      <c r="B37" s="6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78"/>
      <c r="V37" s="95"/>
      <c r="W37" s="108"/>
      <c r="X37" s="117"/>
      <c r="Y37" s="117"/>
      <c r="AD37" s="114" t="s">
        <v>158</v>
      </c>
      <c r="AE37" s="114" t="s">
        <v>73</v>
      </c>
      <c r="AG37" s="113" t="s">
        <v>142</v>
      </c>
    </row>
    <row r="38" spans="1:33" ht="13.5" thickBot="1" x14ac:dyDescent="0.35">
      <c r="A38" s="69" t="str">
        <f t="shared" si="2"/>
        <v/>
      </c>
      <c r="B38" s="6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78"/>
      <c r="V38" s="95"/>
      <c r="W38" s="108"/>
      <c r="X38" s="117"/>
      <c r="Y38" s="117"/>
      <c r="AD38" s="114" t="s">
        <v>74</v>
      </c>
      <c r="AE38" s="114" t="s">
        <v>75</v>
      </c>
      <c r="AG38" s="113" t="s">
        <v>142</v>
      </c>
    </row>
    <row r="39" spans="1:33" ht="13.5" thickBot="1" x14ac:dyDescent="0.35">
      <c r="A39" s="122" t="str">
        <f t="shared" si="2"/>
        <v/>
      </c>
      <c r="B39" s="66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79"/>
      <c r="V39" s="93" t="s">
        <v>133</v>
      </c>
      <c r="W39" s="108"/>
      <c r="X39" s="117"/>
      <c r="Y39" s="117"/>
      <c r="AD39" s="114" t="s">
        <v>76</v>
      </c>
      <c r="AE39" s="114" t="s">
        <v>77</v>
      </c>
      <c r="AG39" s="113" t="s">
        <v>142</v>
      </c>
    </row>
    <row r="40" spans="1:33" ht="16" thickBot="1" x14ac:dyDescent="0.4">
      <c r="A40" s="14" t="s">
        <v>3</v>
      </c>
      <c r="B40" s="203" t="s">
        <v>18</v>
      </c>
      <c r="C40" s="20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94" t="s">
        <v>131</v>
      </c>
      <c r="AD40" s="114" t="s">
        <v>78</v>
      </c>
      <c r="AE40" s="114" t="s">
        <v>75</v>
      </c>
      <c r="AG40" s="113" t="s">
        <v>142</v>
      </c>
    </row>
    <row r="41" spans="1:33" x14ac:dyDescent="0.3">
      <c r="A41" s="28" t="str">
        <f t="shared" ref="A41:A51" si="3">IF(A4=""," ",A4)</f>
        <v xml:space="preserve"> </v>
      </c>
      <c r="B41" s="40">
        <f>IF(OR(B16&lt;B29*$B$27,$A29="KEINE"),(B16*$F$27)*B4,IF(AND(B29&gt;B16,B16&gt;=B29*$B$27,B16&lt;=B29*$D$27,B29&lt;&gt;0),(B29-B16),0)*B4)</f>
        <v>0</v>
      </c>
      <c r="C41" s="41">
        <f t="shared" ref="C41:U41" si="4">IF(OR(C16&lt;C29*$B$27,$A29="KEINE"),(C16*$F$27)*C4,IF(AND(C29&gt;C16,C16&gt;=C29*$B$27,C16&lt;=C29*$D$27,C29&lt;&gt;0),(C29-C16),0)*C4)</f>
        <v>0</v>
      </c>
      <c r="D41" s="41">
        <f t="shared" si="4"/>
        <v>0</v>
      </c>
      <c r="E41" s="41">
        <f t="shared" si="4"/>
        <v>0</v>
      </c>
      <c r="F41" s="41">
        <f t="shared" si="4"/>
        <v>0</v>
      </c>
      <c r="G41" s="41">
        <f t="shared" si="4"/>
        <v>0</v>
      </c>
      <c r="H41" s="41">
        <f t="shared" si="4"/>
        <v>0</v>
      </c>
      <c r="I41" s="41">
        <f t="shared" si="4"/>
        <v>0</v>
      </c>
      <c r="J41" s="41">
        <f t="shared" si="4"/>
        <v>0</v>
      </c>
      <c r="K41" s="41">
        <f t="shared" si="4"/>
        <v>0</v>
      </c>
      <c r="L41" s="41">
        <f t="shared" si="4"/>
        <v>0</v>
      </c>
      <c r="M41" s="41">
        <f t="shared" si="4"/>
        <v>0</v>
      </c>
      <c r="N41" s="41">
        <f t="shared" si="4"/>
        <v>0</v>
      </c>
      <c r="O41" s="41">
        <f t="shared" si="4"/>
        <v>0</v>
      </c>
      <c r="P41" s="41">
        <f t="shared" si="4"/>
        <v>0</v>
      </c>
      <c r="Q41" s="41">
        <f t="shared" si="4"/>
        <v>0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80">
        <f t="shared" si="4"/>
        <v>0</v>
      </c>
      <c r="V41" s="89">
        <f>SUM(B41:U41)</f>
        <v>0</v>
      </c>
      <c r="W41" s="109"/>
      <c r="X41" s="118"/>
      <c r="Y41" s="118"/>
      <c r="AC41" s="61" t="str">
        <f t="shared" ref="AC41:AC51" si="5">IF(A4="","",MATCH(A4,$AD$7:$AD$116,0))</f>
        <v/>
      </c>
      <c r="AD41" s="114" t="s">
        <v>79</v>
      </c>
      <c r="AE41" s="114" t="s">
        <v>77</v>
      </c>
      <c r="AG41" s="113" t="s">
        <v>142</v>
      </c>
    </row>
    <row r="42" spans="1:33" x14ac:dyDescent="0.3">
      <c r="A42" s="29" t="str">
        <f t="shared" si="3"/>
        <v xml:space="preserve"> </v>
      </c>
      <c r="B42" s="42">
        <f t="shared" ref="B42:U42" si="6">IF(OR(B17&lt;B30*$B$27,$A30="KEINE"),(B17*$F$27)*B5,IF(AND(B30&gt;B17,B17&gt;=B30*$B$27,B17&lt;=B30*$D$27,B30&lt;&gt;0),(B30-B17),0)*B5)</f>
        <v>0</v>
      </c>
      <c r="C42" s="43">
        <f t="shared" si="6"/>
        <v>0</v>
      </c>
      <c r="D42" s="43">
        <f t="shared" si="6"/>
        <v>0</v>
      </c>
      <c r="E42" s="43">
        <f t="shared" si="6"/>
        <v>0</v>
      </c>
      <c r="F42" s="43">
        <f t="shared" si="6"/>
        <v>0</v>
      </c>
      <c r="G42" s="43">
        <f t="shared" si="6"/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3">
        <f t="shared" si="6"/>
        <v>0</v>
      </c>
      <c r="L42" s="43">
        <f t="shared" si="6"/>
        <v>0</v>
      </c>
      <c r="M42" s="43">
        <f t="shared" si="6"/>
        <v>0</v>
      </c>
      <c r="N42" s="43">
        <f t="shared" si="6"/>
        <v>0</v>
      </c>
      <c r="O42" s="43">
        <f t="shared" si="6"/>
        <v>0</v>
      </c>
      <c r="P42" s="43">
        <f t="shared" si="6"/>
        <v>0</v>
      </c>
      <c r="Q42" s="43">
        <f t="shared" si="6"/>
        <v>0</v>
      </c>
      <c r="R42" s="43">
        <f t="shared" si="6"/>
        <v>0</v>
      </c>
      <c r="S42" s="43">
        <f t="shared" si="6"/>
        <v>0</v>
      </c>
      <c r="T42" s="43">
        <f t="shared" si="6"/>
        <v>0</v>
      </c>
      <c r="U42" s="81">
        <f t="shared" si="6"/>
        <v>0</v>
      </c>
      <c r="V42" s="90">
        <f t="shared" ref="V42:V52" si="7">SUM(B42:U42)</f>
        <v>0</v>
      </c>
      <c r="W42" s="109"/>
      <c r="X42" s="118"/>
      <c r="Y42" s="118"/>
      <c r="AC42" s="61" t="str">
        <f t="shared" si="5"/>
        <v/>
      </c>
      <c r="AD42" s="114" t="s">
        <v>80</v>
      </c>
      <c r="AE42" s="114" t="s">
        <v>19</v>
      </c>
      <c r="AG42" s="113" t="s">
        <v>142</v>
      </c>
    </row>
    <row r="43" spans="1:33" x14ac:dyDescent="0.3">
      <c r="A43" s="29" t="str">
        <f t="shared" si="3"/>
        <v xml:space="preserve"> </v>
      </c>
      <c r="B43" s="42">
        <f t="shared" ref="B43:U43" si="8">IF(OR(B18&lt;B31*$B$27,$A31="KEINE"),(B18*$F$27)*B6,IF(AND(B31&gt;B18,B18&gt;=B31*$B$27,B18&lt;=B31*$D$27,B31&lt;&gt;0),(B31-B18),0)*B6)</f>
        <v>0</v>
      </c>
      <c r="C43" s="43">
        <f t="shared" si="8"/>
        <v>0</v>
      </c>
      <c r="D43" s="43">
        <f t="shared" si="8"/>
        <v>0</v>
      </c>
      <c r="E43" s="43">
        <f t="shared" si="8"/>
        <v>0</v>
      </c>
      <c r="F43" s="43">
        <f t="shared" si="8"/>
        <v>0</v>
      </c>
      <c r="G43" s="43">
        <f t="shared" si="8"/>
        <v>0</v>
      </c>
      <c r="H43" s="43">
        <f t="shared" si="8"/>
        <v>0</v>
      </c>
      <c r="I43" s="43">
        <f t="shared" si="8"/>
        <v>0</v>
      </c>
      <c r="J43" s="43">
        <f t="shared" si="8"/>
        <v>0</v>
      </c>
      <c r="K43" s="43">
        <f t="shared" si="8"/>
        <v>0</v>
      </c>
      <c r="L43" s="43">
        <f t="shared" si="8"/>
        <v>0</v>
      </c>
      <c r="M43" s="43">
        <f t="shared" si="8"/>
        <v>0</v>
      </c>
      <c r="N43" s="43">
        <f t="shared" si="8"/>
        <v>0</v>
      </c>
      <c r="O43" s="43">
        <f t="shared" si="8"/>
        <v>0</v>
      </c>
      <c r="P43" s="43">
        <f t="shared" si="8"/>
        <v>0</v>
      </c>
      <c r="Q43" s="43">
        <f t="shared" si="8"/>
        <v>0</v>
      </c>
      <c r="R43" s="43">
        <f t="shared" si="8"/>
        <v>0</v>
      </c>
      <c r="S43" s="43">
        <f t="shared" si="8"/>
        <v>0</v>
      </c>
      <c r="T43" s="43">
        <f t="shared" si="8"/>
        <v>0</v>
      </c>
      <c r="U43" s="81">
        <f t="shared" si="8"/>
        <v>0</v>
      </c>
      <c r="V43" s="90">
        <f t="shared" si="7"/>
        <v>0</v>
      </c>
      <c r="W43" s="109"/>
      <c r="X43" s="118"/>
      <c r="Y43" s="118"/>
      <c r="AC43" s="61" t="str">
        <f t="shared" si="5"/>
        <v/>
      </c>
      <c r="AD43" s="114" t="s">
        <v>81</v>
      </c>
      <c r="AE43" s="114" t="s">
        <v>19</v>
      </c>
      <c r="AG43" s="113" t="s">
        <v>142</v>
      </c>
    </row>
    <row r="44" spans="1:33" x14ac:dyDescent="0.3">
      <c r="A44" s="29" t="str">
        <f t="shared" si="3"/>
        <v xml:space="preserve"> </v>
      </c>
      <c r="B44" s="42">
        <f t="shared" ref="B44:U44" si="9">IF(OR(B19&lt;B32*$B$27,$A32="KEINE"),(B19*$F$27)*B7,IF(AND(B32&gt;B19,B19&gt;=B32*$B$27,B19&lt;=B32*$D$27,B32&lt;&gt;0),(B32-B19),0)*B7)</f>
        <v>0</v>
      </c>
      <c r="C44" s="43">
        <f t="shared" si="9"/>
        <v>0</v>
      </c>
      <c r="D44" s="43">
        <f t="shared" si="9"/>
        <v>0</v>
      </c>
      <c r="E44" s="43">
        <f t="shared" si="9"/>
        <v>0</v>
      </c>
      <c r="F44" s="43">
        <f t="shared" si="9"/>
        <v>0</v>
      </c>
      <c r="G44" s="43">
        <f t="shared" si="9"/>
        <v>0</v>
      </c>
      <c r="H44" s="43">
        <f t="shared" si="9"/>
        <v>0</v>
      </c>
      <c r="I44" s="43">
        <f t="shared" si="9"/>
        <v>0</v>
      </c>
      <c r="J44" s="43">
        <f t="shared" si="9"/>
        <v>0</v>
      </c>
      <c r="K44" s="43">
        <f t="shared" si="9"/>
        <v>0</v>
      </c>
      <c r="L44" s="43">
        <f t="shared" si="9"/>
        <v>0</v>
      </c>
      <c r="M44" s="43">
        <f t="shared" si="9"/>
        <v>0</v>
      </c>
      <c r="N44" s="43">
        <f t="shared" si="9"/>
        <v>0</v>
      </c>
      <c r="O44" s="43">
        <f t="shared" si="9"/>
        <v>0</v>
      </c>
      <c r="P44" s="43">
        <f t="shared" si="9"/>
        <v>0</v>
      </c>
      <c r="Q44" s="43">
        <f t="shared" si="9"/>
        <v>0</v>
      </c>
      <c r="R44" s="43">
        <f t="shared" si="9"/>
        <v>0</v>
      </c>
      <c r="S44" s="43">
        <f t="shared" si="9"/>
        <v>0</v>
      </c>
      <c r="T44" s="43">
        <f t="shared" si="9"/>
        <v>0</v>
      </c>
      <c r="U44" s="81">
        <f t="shared" si="9"/>
        <v>0</v>
      </c>
      <c r="V44" s="90">
        <f t="shared" si="7"/>
        <v>0</v>
      </c>
      <c r="W44" s="109"/>
      <c r="X44" s="118"/>
      <c r="Y44" s="118"/>
      <c r="AC44" s="61" t="str">
        <f t="shared" si="5"/>
        <v/>
      </c>
      <c r="AD44" s="114" t="s">
        <v>152</v>
      </c>
      <c r="AE44" s="114" t="s">
        <v>19</v>
      </c>
      <c r="AG44" s="113" t="s">
        <v>142</v>
      </c>
    </row>
    <row r="45" spans="1:33" x14ac:dyDescent="0.3">
      <c r="A45" s="29" t="str">
        <f t="shared" si="3"/>
        <v xml:space="preserve"> </v>
      </c>
      <c r="B45" s="42">
        <f t="shared" ref="B45:U45" si="10">IF(OR(B20&lt;B33*$B$27,$A33="KEINE"),(B20*$F$27)*B8,IF(AND(B33&gt;B20,B20&gt;=B33*$B$27,B20&lt;=B33*$D$27,B33&lt;&gt;0),(B33-B20),0)*B8)</f>
        <v>0</v>
      </c>
      <c r="C45" s="43">
        <f t="shared" si="10"/>
        <v>0</v>
      </c>
      <c r="D45" s="43">
        <f t="shared" si="10"/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3">
        <f t="shared" si="10"/>
        <v>0</v>
      </c>
      <c r="Q45" s="43">
        <f t="shared" si="10"/>
        <v>0</v>
      </c>
      <c r="R45" s="43">
        <f t="shared" si="10"/>
        <v>0</v>
      </c>
      <c r="S45" s="43">
        <f t="shared" si="10"/>
        <v>0</v>
      </c>
      <c r="T45" s="43">
        <f t="shared" si="10"/>
        <v>0</v>
      </c>
      <c r="U45" s="81">
        <f t="shared" si="10"/>
        <v>0</v>
      </c>
      <c r="V45" s="90">
        <f t="shared" si="7"/>
        <v>0</v>
      </c>
      <c r="W45" s="109"/>
      <c r="X45" s="118"/>
      <c r="Y45" s="118"/>
      <c r="AC45" s="61" t="str">
        <f t="shared" si="5"/>
        <v/>
      </c>
      <c r="AD45" s="114" t="s">
        <v>153</v>
      </c>
      <c r="AE45" s="114" t="s">
        <v>19</v>
      </c>
      <c r="AG45" s="113" t="s">
        <v>142</v>
      </c>
    </row>
    <row r="46" spans="1:33" x14ac:dyDescent="0.3">
      <c r="A46" s="29" t="str">
        <f t="shared" si="3"/>
        <v xml:space="preserve"> </v>
      </c>
      <c r="B46" s="42">
        <f t="shared" ref="B46:U46" si="11">IF(OR(B21&lt;B34*$B$27,$A34="KEINE"),(B21*$F$27)*B9,IF(AND(B34&gt;B21,B21&gt;=B34*$B$27,B21&lt;=B34*$D$27,B34&lt;&gt;0),(B34-B21),0)*B9)</f>
        <v>0</v>
      </c>
      <c r="C46" s="43">
        <f t="shared" si="11"/>
        <v>0</v>
      </c>
      <c r="D46" s="43">
        <f t="shared" si="11"/>
        <v>0</v>
      </c>
      <c r="E46" s="43">
        <f t="shared" si="11"/>
        <v>0</v>
      </c>
      <c r="F46" s="43">
        <f t="shared" si="11"/>
        <v>0</v>
      </c>
      <c r="G46" s="43">
        <f t="shared" si="11"/>
        <v>0</v>
      </c>
      <c r="H46" s="43">
        <f t="shared" si="11"/>
        <v>0</v>
      </c>
      <c r="I46" s="43">
        <f t="shared" si="11"/>
        <v>0</v>
      </c>
      <c r="J46" s="43">
        <f t="shared" si="11"/>
        <v>0</v>
      </c>
      <c r="K46" s="43">
        <f t="shared" si="11"/>
        <v>0</v>
      </c>
      <c r="L46" s="43">
        <f t="shared" si="11"/>
        <v>0</v>
      </c>
      <c r="M46" s="43">
        <f t="shared" si="11"/>
        <v>0</v>
      </c>
      <c r="N46" s="43">
        <f t="shared" si="11"/>
        <v>0</v>
      </c>
      <c r="O46" s="43">
        <f t="shared" si="11"/>
        <v>0</v>
      </c>
      <c r="P46" s="43">
        <f t="shared" si="11"/>
        <v>0</v>
      </c>
      <c r="Q46" s="43">
        <f t="shared" si="11"/>
        <v>0</v>
      </c>
      <c r="R46" s="43">
        <f t="shared" si="11"/>
        <v>0</v>
      </c>
      <c r="S46" s="43">
        <f t="shared" si="11"/>
        <v>0</v>
      </c>
      <c r="T46" s="43">
        <f t="shared" si="11"/>
        <v>0</v>
      </c>
      <c r="U46" s="81">
        <f t="shared" si="11"/>
        <v>0</v>
      </c>
      <c r="V46" s="90">
        <f t="shared" si="7"/>
        <v>0</v>
      </c>
      <c r="W46" s="109"/>
      <c r="X46" s="118"/>
      <c r="Y46" s="118"/>
      <c r="AC46" s="61" t="str">
        <f t="shared" si="5"/>
        <v/>
      </c>
      <c r="AD46" s="114" t="s">
        <v>159</v>
      </c>
      <c r="AE46" s="114" t="s">
        <v>162</v>
      </c>
      <c r="AG46" s="113" t="s">
        <v>142</v>
      </c>
    </row>
    <row r="47" spans="1:33" x14ac:dyDescent="0.3">
      <c r="A47" s="29" t="str">
        <f t="shared" si="3"/>
        <v xml:space="preserve"> </v>
      </c>
      <c r="B47" s="42">
        <f t="shared" ref="B47:U47" si="12">IF(OR(B22&lt;B35*$B$27,$A35="KEINE"),(B22*$F$27)*B10,IF(AND(B35&gt;B22,B22&gt;=B35*$B$27,B22&lt;=B35*$D$27,B35&lt;&gt;0),(B35-B22),0)*B10)</f>
        <v>0</v>
      </c>
      <c r="C47" s="43">
        <f t="shared" si="12"/>
        <v>0</v>
      </c>
      <c r="D47" s="43">
        <f t="shared" si="12"/>
        <v>0</v>
      </c>
      <c r="E47" s="43">
        <f t="shared" si="12"/>
        <v>0</v>
      </c>
      <c r="F47" s="43">
        <f t="shared" si="12"/>
        <v>0</v>
      </c>
      <c r="G47" s="43">
        <f t="shared" si="12"/>
        <v>0</v>
      </c>
      <c r="H47" s="43">
        <f t="shared" si="12"/>
        <v>0</v>
      </c>
      <c r="I47" s="43">
        <f t="shared" si="12"/>
        <v>0</v>
      </c>
      <c r="J47" s="43">
        <f t="shared" si="12"/>
        <v>0</v>
      </c>
      <c r="K47" s="43">
        <f t="shared" si="12"/>
        <v>0</v>
      </c>
      <c r="L47" s="43">
        <f t="shared" si="12"/>
        <v>0</v>
      </c>
      <c r="M47" s="43">
        <f t="shared" si="12"/>
        <v>0</v>
      </c>
      <c r="N47" s="43">
        <f t="shared" si="12"/>
        <v>0</v>
      </c>
      <c r="O47" s="43">
        <f t="shared" si="12"/>
        <v>0</v>
      </c>
      <c r="P47" s="43">
        <f t="shared" si="12"/>
        <v>0</v>
      </c>
      <c r="Q47" s="43">
        <f t="shared" si="12"/>
        <v>0</v>
      </c>
      <c r="R47" s="43">
        <f t="shared" si="12"/>
        <v>0</v>
      </c>
      <c r="S47" s="43">
        <f t="shared" si="12"/>
        <v>0</v>
      </c>
      <c r="T47" s="43">
        <f t="shared" si="12"/>
        <v>0</v>
      </c>
      <c r="U47" s="81">
        <f t="shared" si="12"/>
        <v>0</v>
      </c>
      <c r="V47" s="90">
        <f t="shared" si="7"/>
        <v>0</v>
      </c>
      <c r="W47" s="109"/>
      <c r="X47" s="118"/>
      <c r="Y47" s="118"/>
      <c r="AC47" s="61" t="str">
        <f t="shared" si="5"/>
        <v/>
      </c>
      <c r="AD47" s="114" t="s">
        <v>160</v>
      </c>
      <c r="AE47" s="114" t="s">
        <v>163</v>
      </c>
      <c r="AG47" s="113" t="s">
        <v>142</v>
      </c>
    </row>
    <row r="48" spans="1:33" x14ac:dyDescent="0.3">
      <c r="A48" s="29" t="str">
        <f t="shared" si="3"/>
        <v xml:space="preserve"> </v>
      </c>
      <c r="B48" s="42">
        <f t="shared" ref="B48:U48" si="13">IF(OR(B23&lt;B36*$B$27,$A36="KEINE"),(B23*$F$27)*B11,IF(AND(B36&gt;B23,B23&gt;=B36*$B$27,B23&lt;=B36*$D$27,B36&lt;&gt;0),(B36-B23),0)*B11)</f>
        <v>0</v>
      </c>
      <c r="C48" s="43">
        <f t="shared" si="13"/>
        <v>0</v>
      </c>
      <c r="D48" s="43">
        <f t="shared" si="13"/>
        <v>0</v>
      </c>
      <c r="E48" s="43">
        <f t="shared" si="13"/>
        <v>0</v>
      </c>
      <c r="F48" s="43">
        <f t="shared" si="13"/>
        <v>0</v>
      </c>
      <c r="G48" s="43">
        <f t="shared" si="13"/>
        <v>0</v>
      </c>
      <c r="H48" s="43">
        <f t="shared" si="13"/>
        <v>0</v>
      </c>
      <c r="I48" s="43">
        <f t="shared" si="13"/>
        <v>0</v>
      </c>
      <c r="J48" s="43">
        <f t="shared" si="13"/>
        <v>0</v>
      </c>
      <c r="K48" s="43">
        <f t="shared" si="13"/>
        <v>0</v>
      </c>
      <c r="L48" s="43">
        <f t="shared" si="13"/>
        <v>0</v>
      </c>
      <c r="M48" s="43">
        <f t="shared" si="13"/>
        <v>0</v>
      </c>
      <c r="N48" s="43">
        <f t="shared" si="13"/>
        <v>0</v>
      </c>
      <c r="O48" s="43">
        <f t="shared" si="13"/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T48" s="43">
        <f t="shared" si="13"/>
        <v>0</v>
      </c>
      <c r="U48" s="81">
        <f t="shared" si="13"/>
        <v>0</v>
      </c>
      <c r="V48" s="90">
        <f t="shared" si="7"/>
        <v>0</v>
      </c>
      <c r="W48" s="109"/>
      <c r="X48" s="118"/>
      <c r="Y48" s="118"/>
      <c r="AC48" s="61" t="str">
        <f t="shared" si="5"/>
        <v/>
      </c>
      <c r="AD48" s="114" t="s">
        <v>161</v>
      </c>
      <c r="AE48" s="114" t="s">
        <v>164</v>
      </c>
      <c r="AG48" s="113" t="s">
        <v>142</v>
      </c>
    </row>
    <row r="49" spans="1:33" x14ac:dyDescent="0.3">
      <c r="A49" s="29" t="str">
        <f t="shared" si="3"/>
        <v xml:space="preserve"> </v>
      </c>
      <c r="B49" s="42">
        <f t="shared" ref="B49:U49" si="14">IF(OR(B24&lt;B37*$B$27,$A37="KEINE"),(B24*$F$27)*B12,IF(AND(B37&gt;B24,B24&gt;=B37*$B$27,B24&lt;=B37*$D$27,B37&lt;&gt;0),(B37-B24),0)*B12)</f>
        <v>0</v>
      </c>
      <c r="C49" s="43">
        <f t="shared" si="14"/>
        <v>0</v>
      </c>
      <c r="D49" s="43">
        <f t="shared" si="14"/>
        <v>0</v>
      </c>
      <c r="E49" s="43">
        <f t="shared" si="14"/>
        <v>0</v>
      </c>
      <c r="F49" s="43">
        <f t="shared" si="14"/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>
        <f t="shared" si="14"/>
        <v>0</v>
      </c>
      <c r="N49" s="43">
        <f t="shared" si="14"/>
        <v>0</v>
      </c>
      <c r="O49" s="43">
        <f t="shared" si="14"/>
        <v>0</v>
      </c>
      <c r="P49" s="43">
        <f t="shared" si="14"/>
        <v>0</v>
      </c>
      <c r="Q49" s="43">
        <f t="shared" si="14"/>
        <v>0</v>
      </c>
      <c r="R49" s="43">
        <f t="shared" si="14"/>
        <v>0</v>
      </c>
      <c r="S49" s="43">
        <f t="shared" si="14"/>
        <v>0</v>
      </c>
      <c r="T49" s="43">
        <f t="shared" si="14"/>
        <v>0</v>
      </c>
      <c r="U49" s="81">
        <f t="shared" si="14"/>
        <v>0</v>
      </c>
      <c r="V49" s="90">
        <f t="shared" si="7"/>
        <v>0</v>
      </c>
      <c r="W49" s="109"/>
      <c r="X49" s="118"/>
      <c r="Y49" s="118"/>
      <c r="AC49" s="61" t="str">
        <f t="shared" si="5"/>
        <v/>
      </c>
      <c r="AD49" s="114" t="s">
        <v>169</v>
      </c>
      <c r="AE49" s="114" t="s">
        <v>165</v>
      </c>
      <c r="AG49" s="113" t="s">
        <v>142</v>
      </c>
    </row>
    <row r="50" spans="1:33" x14ac:dyDescent="0.3">
      <c r="A50" s="29" t="str">
        <f t="shared" si="3"/>
        <v xml:space="preserve"> </v>
      </c>
      <c r="B50" s="42">
        <f t="shared" ref="B50:U50" si="15">IF(OR(B25&lt;B38*$B$27,$A38="KEINE"),(B25*$F$27)*B13,IF(AND(B38&gt;B25,B25&gt;=B38*$B$27,B25&lt;=B38*$D$27,B38&lt;&gt;0),(B38-B25),0)*B13)</f>
        <v>0</v>
      </c>
      <c r="C50" s="43">
        <f t="shared" si="15"/>
        <v>0</v>
      </c>
      <c r="D50" s="43">
        <f t="shared" si="15"/>
        <v>0</v>
      </c>
      <c r="E50" s="43">
        <f t="shared" si="15"/>
        <v>0</v>
      </c>
      <c r="F50" s="43">
        <f t="shared" si="15"/>
        <v>0</v>
      </c>
      <c r="G50" s="43">
        <f t="shared" si="15"/>
        <v>0</v>
      </c>
      <c r="H50" s="43">
        <f t="shared" si="15"/>
        <v>0</v>
      </c>
      <c r="I50" s="43">
        <f t="shared" si="15"/>
        <v>0</v>
      </c>
      <c r="J50" s="43">
        <f t="shared" si="15"/>
        <v>0</v>
      </c>
      <c r="K50" s="43">
        <f t="shared" si="15"/>
        <v>0</v>
      </c>
      <c r="L50" s="43">
        <f t="shared" si="15"/>
        <v>0</v>
      </c>
      <c r="M50" s="43">
        <f t="shared" si="15"/>
        <v>0</v>
      </c>
      <c r="N50" s="43">
        <f t="shared" si="15"/>
        <v>0</v>
      </c>
      <c r="O50" s="43">
        <f t="shared" si="15"/>
        <v>0</v>
      </c>
      <c r="P50" s="43">
        <f t="shared" si="15"/>
        <v>0</v>
      </c>
      <c r="Q50" s="43">
        <f t="shared" si="15"/>
        <v>0</v>
      </c>
      <c r="R50" s="43">
        <f t="shared" si="15"/>
        <v>0</v>
      </c>
      <c r="S50" s="43">
        <f t="shared" si="15"/>
        <v>0</v>
      </c>
      <c r="T50" s="43">
        <f t="shared" si="15"/>
        <v>0</v>
      </c>
      <c r="U50" s="81">
        <f t="shared" si="15"/>
        <v>0</v>
      </c>
      <c r="V50" s="90">
        <f t="shared" si="7"/>
        <v>0</v>
      </c>
      <c r="W50" s="109"/>
      <c r="X50" s="118"/>
      <c r="Y50" s="118"/>
      <c r="AC50" s="61" t="str">
        <f t="shared" si="5"/>
        <v/>
      </c>
      <c r="AD50" s="113" t="s">
        <v>170</v>
      </c>
      <c r="AE50" s="113" t="s">
        <v>166</v>
      </c>
      <c r="AG50" s="113" t="s">
        <v>142</v>
      </c>
    </row>
    <row r="51" spans="1:33" ht="13.5" thickBot="1" x14ac:dyDescent="0.35">
      <c r="A51" s="30" t="str">
        <f t="shared" si="3"/>
        <v xml:space="preserve"> </v>
      </c>
      <c r="B51" s="44">
        <f t="shared" ref="B51:U51" si="16">IF(OR(B26&lt;B39*$B$27,$A39="KEINE"),(B26*$F$27)*B14,IF(AND(B39&gt;B26,B26&gt;=B39*$B$27,B26&lt;=B39*$D$27,B39&lt;&gt;0),(B39-B26),0)*B14)</f>
        <v>0</v>
      </c>
      <c r="C51" s="45">
        <f t="shared" si="16"/>
        <v>0</v>
      </c>
      <c r="D51" s="45">
        <f t="shared" si="16"/>
        <v>0</v>
      </c>
      <c r="E51" s="45">
        <f t="shared" si="16"/>
        <v>0</v>
      </c>
      <c r="F51" s="45">
        <f t="shared" si="16"/>
        <v>0</v>
      </c>
      <c r="G51" s="45">
        <f t="shared" si="16"/>
        <v>0</v>
      </c>
      <c r="H51" s="45">
        <f t="shared" si="16"/>
        <v>0</v>
      </c>
      <c r="I51" s="45">
        <f t="shared" si="16"/>
        <v>0</v>
      </c>
      <c r="J51" s="45">
        <f t="shared" si="16"/>
        <v>0</v>
      </c>
      <c r="K51" s="45">
        <f t="shared" si="16"/>
        <v>0</v>
      </c>
      <c r="L51" s="45">
        <f t="shared" si="16"/>
        <v>0</v>
      </c>
      <c r="M51" s="45">
        <f t="shared" si="16"/>
        <v>0</v>
      </c>
      <c r="N51" s="45">
        <f t="shared" si="16"/>
        <v>0</v>
      </c>
      <c r="O51" s="45">
        <f t="shared" si="16"/>
        <v>0</v>
      </c>
      <c r="P51" s="45">
        <f t="shared" si="16"/>
        <v>0</v>
      </c>
      <c r="Q51" s="45">
        <f t="shared" si="16"/>
        <v>0</v>
      </c>
      <c r="R51" s="45">
        <f t="shared" si="16"/>
        <v>0</v>
      </c>
      <c r="S51" s="45">
        <f t="shared" si="16"/>
        <v>0</v>
      </c>
      <c r="T51" s="45">
        <f t="shared" si="16"/>
        <v>0</v>
      </c>
      <c r="U51" s="82">
        <f t="shared" si="16"/>
        <v>0</v>
      </c>
      <c r="V51" s="91">
        <f t="shared" si="7"/>
        <v>0</v>
      </c>
      <c r="W51" s="109"/>
      <c r="X51" s="118"/>
      <c r="Y51" s="118"/>
      <c r="AC51" s="61" t="str">
        <f t="shared" si="5"/>
        <v/>
      </c>
      <c r="AD51" s="113" t="s">
        <v>168</v>
      </c>
      <c r="AE51" s="113" t="s">
        <v>200</v>
      </c>
      <c r="AG51" s="113" t="s">
        <v>142</v>
      </c>
    </row>
    <row r="52" spans="1:33" ht="16" thickBot="1" x14ac:dyDescent="0.4">
      <c r="A52" s="14" t="s">
        <v>16</v>
      </c>
      <c r="B52" s="58">
        <f t="shared" ref="B52:L52" si="17">SUM(B41:B51)</f>
        <v>0</v>
      </c>
      <c r="C52" s="58">
        <f t="shared" si="17"/>
        <v>0</v>
      </c>
      <c r="D52" s="58">
        <f t="shared" si="17"/>
        <v>0</v>
      </c>
      <c r="E52" s="58">
        <f t="shared" si="17"/>
        <v>0</v>
      </c>
      <c r="F52" s="58">
        <f t="shared" si="17"/>
        <v>0</v>
      </c>
      <c r="G52" s="58">
        <f t="shared" si="17"/>
        <v>0</v>
      </c>
      <c r="H52" s="58">
        <f t="shared" si="17"/>
        <v>0</v>
      </c>
      <c r="I52" s="58">
        <f t="shared" si="17"/>
        <v>0</v>
      </c>
      <c r="J52" s="58">
        <f t="shared" si="17"/>
        <v>0</v>
      </c>
      <c r="K52" s="58">
        <f t="shared" si="17"/>
        <v>0</v>
      </c>
      <c r="L52" s="58">
        <f t="shared" si="17"/>
        <v>0</v>
      </c>
      <c r="M52" s="58">
        <f>SUM(M41:M51)</f>
        <v>0</v>
      </c>
      <c r="N52" s="58">
        <f>SUM(N41:N51)</f>
        <v>0</v>
      </c>
      <c r="O52" s="58">
        <f>SUM(O41:O51)</f>
        <v>0</v>
      </c>
      <c r="P52" s="58">
        <f t="shared" ref="P52:U52" si="18">SUM(P41:P51)</f>
        <v>0</v>
      </c>
      <c r="Q52" s="58">
        <f t="shared" si="18"/>
        <v>0</v>
      </c>
      <c r="R52" s="58">
        <f t="shared" si="18"/>
        <v>0</v>
      </c>
      <c r="S52" s="58">
        <f t="shared" si="18"/>
        <v>0</v>
      </c>
      <c r="T52" s="58">
        <f t="shared" si="18"/>
        <v>0</v>
      </c>
      <c r="U52" s="83">
        <f t="shared" si="18"/>
        <v>0</v>
      </c>
      <c r="V52" s="92">
        <f t="shared" si="7"/>
        <v>0</v>
      </c>
      <c r="W52" s="110"/>
      <c r="X52" s="119"/>
      <c r="Y52" s="119"/>
      <c r="AD52" s="114" t="s">
        <v>82</v>
      </c>
      <c r="AE52" s="114" t="s">
        <v>83</v>
      </c>
      <c r="AG52" s="113" t="s">
        <v>143</v>
      </c>
    </row>
    <row r="53" spans="1:33" ht="16" thickBot="1" x14ac:dyDescent="0.4">
      <c r="A53" s="13" t="s">
        <v>60</v>
      </c>
      <c r="B53" s="210"/>
      <c r="C53" s="211"/>
      <c r="D53" s="205" t="s">
        <v>61</v>
      </c>
      <c r="E53" s="206"/>
      <c r="F53" s="207"/>
      <c r="G53" s="208">
        <f>B53*$F$27</f>
        <v>0</v>
      </c>
      <c r="H53" s="20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5"/>
      <c r="W53" s="111"/>
      <c r="X53" s="120"/>
      <c r="Y53" s="120"/>
      <c r="AD53" s="114" t="s">
        <v>84</v>
      </c>
      <c r="AE53" s="114" t="s">
        <v>122</v>
      </c>
      <c r="AG53" s="113" t="s">
        <v>143</v>
      </c>
    </row>
    <row r="54" spans="1:33" ht="16" thickBot="1" x14ac:dyDescent="0.4">
      <c r="A54" s="27"/>
      <c r="B54" s="31"/>
      <c r="C54" s="31"/>
      <c r="D54" s="32"/>
      <c r="E54" s="32"/>
      <c r="F54" s="32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11"/>
      <c r="X54" s="120"/>
      <c r="Y54" s="120"/>
      <c r="AD54" s="114" t="s">
        <v>85</v>
      </c>
      <c r="AE54" s="114" t="s">
        <v>121</v>
      </c>
      <c r="AG54" s="113" t="s">
        <v>143</v>
      </c>
    </row>
    <row r="55" spans="1:33" ht="16.399999999999999" customHeight="1" thickBot="1" x14ac:dyDescent="0.4">
      <c r="A55" s="186" t="s">
        <v>42</v>
      </c>
      <c r="B55" s="187"/>
      <c r="C55" s="188"/>
      <c r="D55" s="184">
        <f>SUM(B52:U52)+G53</f>
        <v>0</v>
      </c>
      <c r="E55" s="185"/>
      <c r="F55" s="34"/>
      <c r="G55" s="164" t="s">
        <v>129</v>
      </c>
      <c r="H55" s="164"/>
      <c r="I55" s="164"/>
      <c r="J55" s="164"/>
      <c r="K55" s="190">
        <f>ROUND(D55*0.9,0)</f>
        <v>0</v>
      </c>
      <c r="L55" s="190"/>
      <c r="M55" s="26"/>
      <c r="N55" s="70"/>
      <c r="O55" s="9"/>
      <c r="P55" s="9"/>
      <c r="Q55" s="9"/>
      <c r="R55" s="9"/>
      <c r="S55" s="16"/>
      <c r="T55" s="16"/>
      <c r="U55" s="26"/>
      <c r="V55" s="26"/>
      <c r="W55" s="111"/>
      <c r="X55" s="120"/>
      <c r="Y55" s="120"/>
      <c r="AD55" s="114" t="s">
        <v>86</v>
      </c>
      <c r="AE55" s="114" t="s">
        <v>19</v>
      </c>
      <c r="AG55" s="113" t="s">
        <v>143</v>
      </c>
    </row>
    <row r="56" spans="1:33" ht="15.65" customHeight="1" x14ac:dyDescent="0.35">
      <c r="A56" s="176" t="s">
        <v>46</v>
      </c>
      <c r="B56" s="177"/>
      <c r="C56" s="177"/>
      <c r="D56" s="178"/>
      <c r="E56" s="179"/>
      <c r="F56" s="34"/>
      <c r="G56" s="189" t="s">
        <v>48</v>
      </c>
      <c r="H56" s="189"/>
      <c r="I56" s="189"/>
      <c r="J56" s="189"/>
      <c r="K56" s="61"/>
      <c r="L56" s="61"/>
      <c r="M56" s="26"/>
      <c r="N56" s="71"/>
      <c r="O56" s="71"/>
      <c r="P56" s="71"/>
      <c r="Q56" s="71"/>
      <c r="R56" s="71"/>
      <c r="S56" s="71"/>
      <c r="T56" s="71"/>
      <c r="U56" s="36"/>
      <c r="V56" s="36"/>
      <c r="W56" s="112"/>
      <c r="X56" s="121"/>
      <c r="Y56" s="121"/>
      <c r="AD56" s="114" t="s">
        <v>87</v>
      </c>
      <c r="AE56" s="114" t="s">
        <v>19</v>
      </c>
      <c r="AG56" s="113" t="s">
        <v>143</v>
      </c>
    </row>
    <row r="57" spans="1:33" ht="15.65" customHeight="1" x14ac:dyDescent="0.35">
      <c r="A57" s="165" t="s">
        <v>43</v>
      </c>
      <c r="B57" s="166"/>
      <c r="C57" s="167"/>
      <c r="D57" s="180">
        <v>0</v>
      </c>
      <c r="E57" s="181"/>
      <c r="F57" s="34"/>
      <c r="G57" s="189" t="s">
        <v>49</v>
      </c>
      <c r="H57" s="189"/>
      <c r="I57" s="189"/>
      <c r="J57" s="189"/>
      <c r="K57" s="190">
        <f>K55-K58</f>
        <v>0</v>
      </c>
      <c r="L57" s="190"/>
      <c r="M57" s="26"/>
      <c r="N57" s="71"/>
      <c r="O57" s="71"/>
      <c r="P57" s="71"/>
      <c r="Q57" s="71"/>
      <c r="R57" s="71"/>
      <c r="S57" s="71"/>
      <c r="T57" s="71"/>
      <c r="U57" s="36"/>
      <c r="V57" s="36"/>
      <c r="W57" s="112"/>
      <c r="X57" s="121"/>
      <c r="Y57" s="121"/>
      <c r="AD57" s="114" t="s">
        <v>88</v>
      </c>
      <c r="AE57" s="114" t="s">
        <v>89</v>
      </c>
      <c r="AG57" s="113" t="s">
        <v>144</v>
      </c>
    </row>
    <row r="58" spans="1:33" ht="15.5" x14ac:dyDescent="0.35">
      <c r="A58" s="165" t="s">
        <v>44</v>
      </c>
      <c r="B58" s="166"/>
      <c r="C58" s="167"/>
      <c r="D58" s="180">
        <v>0</v>
      </c>
      <c r="E58" s="181"/>
      <c r="F58" s="34"/>
      <c r="G58" s="189" t="s">
        <v>50</v>
      </c>
      <c r="H58" s="189"/>
      <c r="I58" s="189"/>
      <c r="J58" s="189"/>
      <c r="K58" s="190">
        <f>ROUND(K55/9*4,0)</f>
        <v>0</v>
      </c>
      <c r="L58" s="190"/>
      <c r="M58" s="26"/>
      <c r="N58" s="71"/>
      <c r="O58" s="71"/>
      <c r="P58" s="71"/>
      <c r="Q58" s="71"/>
      <c r="R58" s="71"/>
      <c r="S58" s="71"/>
      <c r="T58" s="71"/>
      <c r="U58" s="36"/>
      <c r="V58" s="36"/>
      <c r="W58" s="112"/>
      <c r="X58" s="121"/>
      <c r="Y58" s="121"/>
      <c r="AD58" s="114" t="s">
        <v>90</v>
      </c>
      <c r="AE58" s="114" t="s">
        <v>91</v>
      </c>
      <c r="AG58" s="113" t="s">
        <v>144</v>
      </c>
    </row>
    <row r="59" spans="1:33" ht="16" thickBot="1" x14ac:dyDescent="0.4">
      <c r="A59" s="168"/>
      <c r="B59" s="169"/>
      <c r="C59" s="170"/>
      <c r="D59" s="182">
        <v>0</v>
      </c>
      <c r="E59" s="183"/>
      <c r="F59" s="34"/>
      <c r="G59" s="35"/>
      <c r="H59" s="35"/>
      <c r="I59" s="26"/>
      <c r="J59" s="26"/>
      <c r="K59" s="26"/>
      <c r="L59" s="26"/>
      <c r="M59" s="26"/>
      <c r="N59" s="70"/>
      <c r="S59" s="39"/>
      <c r="T59" s="39"/>
      <c r="U59" s="26"/>
      <c r="V59" s="26"/>
      <c r="W59" s="111"/>
      <c r="X59" s="120"/>
      <c r="Y59" s="120"/>
      <c r="AD59" s="114" t="s">
        <v>92</v>
      </c>
      <c r="AE59" s="114" t="s">
        <v>93</v>
      </c>
      <c r="AG59" s="113" t="s">
        <v>144</v>
      </c>
    </row>
    <row r="60" spans="1:33" ht="16.399999999999999" customHeight="1" thickBot="1" x14ac:dyDescent="0.4">
      <c r="A60" s="171" t="s">
        <v>45</v>
      </c>
      <c r="B60" s="172"/>
      <c r="C60" s="173"/>
      <c r="D60" s="174">
        <f>SUM(D57:E59)</f>
        <v>0</v>
      </c>
      <c r="E60" s="175"/>
      <c r="F60" s="34"/>
      <c r="G60" s="35"/>
      <c r="H60" s="35"/>
      <c r="I60" s="26"/>
      <c r="J60" s="26"/>
      <c r="K60" s="26"/>
      <c r="L60" s="26"/>
      <c r="M60" s="26"/>
      <c r="S60" s="39"/>
      <c r="T60" s="39"/>
      <c r="U60" s="26"/>
      <c r="V60" s="26"/>
      <c r="W60" s="111"/>
      <c r="X60" s="120"/>
      <c r="Y60" s="120"/>
      <c r="AD60" s="114" t="s">
        <v>193</v>
      </c>
      <c r="AE60" s="114" t="s">
        <v>94</v>
      </c>
      <c r="AG60" s="113" t="s">
        <v>144</v>
      </c>
    </row>
    <row r="61" spans="1:33" ht="16" thickBot="1" x14ac:dyDescent="0.4">
      <c r="F61" s="34"/>
      <c r="G61" s="191" t="s">
        <v>174</v>
      </c>
      <c r="H61" s="192"/>
      <c r="I61" s="192"/>
      <c r="J61" s="192"/>
      <c r="K61" s="192"/>
      <c r="L61" s="193"/>
      <c r="M61" s="26"/>
      <c r="S61" s="39"/>
      <c r="T61" s="39"/>
      <c r="U61" s="26"/>
      <c r="V61" s="26"/>
      <c r="W61" s="111"/>
      <c r="X61" s="120"/>
      <c r="Y61" s="120"/>
      <c r="AD61" s="114" t="s">
        <v>95</v>
      </c>
      <c r="AE61" s="114" t="s">
        <v>96</v>
      </c>
      <c r="AG61" s="113" t="s">
        <v>145</v>
      </c>
    </row>
    <row r="62" spans="1:33" ht="16" thickBot="1" x14ac:dyDescent="0.4">
      <c r="A62" s="159" t="s">
        <v>51</v>
      </c>
      <c r="B62" s="160"/>
      <c r="C62" s="161"/>
      <c r="D62" s="162">
        <f>D55-D60</f>
        <v>0</v>
      </c>
      <c r="E62" s="163"/>
      <c r="F62" s="34"/>
      <c r="G62" s="194"/>
      <c r="H62" s="195"/>
      <c r="I62" s="195"/>
      <c r="J62" s="195"/>
      <c r="K62" s="195"/>
      <c r="L62" s="196"/>
      <c r="M62" s="26"/>
      <c r="S62" s="39"/>
      <c r="T62" s="39"/>
      <c r="U62" s="26"/>
      <c r="V62" s="26"/>
      <c r="W62" s="111"/>
      <c r="X62" s="120"/>
      <c r="Y62" s="120"/>
      <c r="AD62" s="114" t="s">
        <v>97</v>
      </c>
      <c r="AE62" s="114" t="s">
        <v>98</v>
      </c>
      <c r="AG62" s="113" t="s">
        <v>145</v>
      </c>
    </row>
    <row r="63" spans="1:33" ht="14.5" customHeight="1" x14ac:dyDescent="0.3">
      <c r="A63" s="37" t="s">
        <v>248</v>
      </c>
      <c r="L63" s="1"/>
      <c r="N63" s="37"/>
      <c r="S63" s="39"/>
      <c r="T63" s="39"/>
      <c r="AD63" s="114" t="s">
        <v>194</v>
      </c>
      <c r="AE63" s="114" t="s">
        <v>99</v>
      </c>
      <c r="AG63" s="113" t="s">
        <v>145</v>
      </c>
    </row>
    <row r="64" spans="1:33" ht="14.15" customHeight="1" x14ac:dyDescent="0.3">
      <c r="L64" s="1"/>
      <c r="N64" s="38"/>
      <c r="O64" s="38"/>
      <c r="P64" s="38"/>
      <c r="Q64" s="38"/>
      <c r="R64" s="38"/>
      <c r="S64" s="38"/>
      <c r="T64" s="38"/>
      <c r="AD64" s="114" t="s">
        <v>195</v>
      </c>
      <c r="AE64" s="114" t="s">
        <v>100</v>
      </c>
      <c r="AG64" s="113" t="s">
        <v>145</v>
      </c>
    </row>
    <row r="65" spans="12:33" x14ac:dyDescent="0.3">
      <c r="L65" s="1"/>
      <c r="N65" s="38"/>
      <c r="O65" s="38"/>
      <c r="P65" s="38"/>
      <c r="Q65" s="38"/>
      <c r="R65" s="38"/>
      <c r="S65" s="38"/>
      <c r="T65" s="38"/>
      <c r="AD65" s="113" t="s">
        <v>101</v>
      </c>
      <c r="AE65" s="114" t="s">
        <v>102</v>
      </c>
      <c r="AG65" s="113" t="s">
        <v>146</v>
      </c>
    </row>
    <row r="66" spans="12:33" ht="12" customHeight="1" x14ac:dyDescent="0.3">
      <c r="L66" s="1"/>
      <c r="S66" s="39"/>
      <c r="T66" s="39"/>
      <c r="AD66" s="113" t="s">
        <v>103</v>
      </c>
      <c r="AE66" s="114" t="s">
        <v>104</v>
      </c>
      <c r="AG66" s="113" t="s">
        <v>146</v>
      </c>
    </row>
    <row r="67" spans="12:33" ht="15" customHeight="1" x14ac:dyDescent="0.3">
      <c r="S67" s="39"/>
      <c r="T67" s="39"/>
      <c r="AD67" s="114" t="s">
        <v>203</v>
      </c>
      <c r="AE67" s="114" t="s">
        <v>204</v>
      </c>
      <c r="AG67" s="113" t="s">
        <v>146</v>
      </c>
    </row>
    <row r="68" spans="12:33" x14ac:dyDescent="0.3">
      <c r="AD68" s="114" t="s">
        <v>140</v>
      </c>
      <c r="AE68" s="114" t="s">
        <v>19</v>
      </c>
      <c r="AG68" s="113" t="s">
        <v>146</v>
      </c>
    </row>
    <row r="69" spans="12:33" x14ac:dyDescent="0.3">
      <c r="AD69" s="114" t="s">
        <v>109</v>
      </c>
      <c r="AE69" s="114" t="s">
        <v>112</v>
      </c>
      <c r="AG69" s="113" t="s">
        <v>147</v>
      </c>
    </row>
    <row r="70" spans="12:33" x14ac:dyDescent="0.3">
      <c r="AD70" s="114" t="s">
        <v>110</v>
      </c>
      <c r="AE70" s="114" t="s">
        <v>113</v>
      </c>
      <c r="AG70" s="113" t="s">
        <v>147</v>
      </c>
    </row>
    <row r="71" spans="12:33" x14ac:dyDescent="0.3">
      <c r="AD71" s="114" t="s">
        <v>111</v>
      </c>
      <c r="AE71" s="114" t="s">
        <v>114</v>
      </c>
      <c r="AG71" s="113" t="s">
        <v>147</v>
      </c>
    </row>
    <row r="72" spans="12:33" x14ac:dyDescent="0.3">
      <c r="AD72" s="114" t="s">
        <v>196</v>
      </c>
      <c r="AE72" s="114" t="s">
        <v>115</v>
      </c>
      <c r="AG72" s="113" t="s">
        <v>147</v>
      </c>
    </row>
    <row r="73" spans="12:33" x14ac:dyDescent="0.3">
      <c r="AD73" s="114" t="s">
        <v>171</v>
      </c>
      <c r="AE73" s="114" t="s">
        <v>19</v>
      </c>
      <c r="AG73" s="113" t="s">
        <v>147</v>
      </c>
    </row>
    <row r="74" spans="12:33" x14ac:dyDescent="0.3">
      <c r="AD74" s="114" t="s">
        <v>197</v>
      </c>
      <c r="AE74" s="114" t="s">
        <v>19</v>
      </c>
      <c r="AG74" s="113" t="s">
        <v>147</v>
      </c>
    </row>
    <row r="75" spans="12:33" x14ac:dyDescent="0.3">
      <c r="AD75" s="114" t="s">
        <v>172</v>
      </c>
      <c r="AE75" s="114" t="s">
        <v>19</v>
      </c>
      <c r="AG75" s="113" t="s">
        <v>147</v>
      </c>
    </row>
    <row r="76" spans="12:33" x14ac:dyDescent="0.3">
      <c r="AD76" s="114" t="s">
        <v>198</v>
      </c>
      <c r="AE76" s="114" t="s">
        <v>19</v>
      </c>
      <c r="AG76" s="113" t="s">
        <v>147</v>
      </c>
    </row>
    <row r="77" spans="12:33" x14ac:dyDescent="0.3">
      <c r="AD77" s="114" t="s">
        <v>173</v>
      </c>
      <c r="AE77" s="114" t="s">
        <v>19</v>
      </c>
      <c r="AG77" s="113" t="s">
        <v>147</v>
      </c>
    </row>
    <row r="78" spans="12:33" x14ac:dyDescent="0.3">
      <c r="AD78" s="114" t="s">
        <v>199</v>
      </c>
      <c r="AE78" s="114" t="s">
        <v>19</v>
      </c>
      <c r="AG78" s="113" t="s">
        <v>147</v>
      </c>
    </row>
    <row r="79" spans="12:33" x14ac:dyDescent="0.3">
      <c r="AD79" s="114" t="s">
        <v>105</v>
      </c>
      <c r="AE79" s="114" t="s">
        <v>116</v>
      </c>
      <c r="AG79" s="113" t="s">
        <v>148</v>
      </c>
    </row>
    <row r="80" spans="12:33" x14ac:dyDescent="0.3">
      <c r="AD80" s="114" t="s">
        <v>106</v>
      </c>
      <c r="AE80" s="114" t="s">
        <v>117</v>
      </c>
      <c r="AG80" s="113" t="s">
        <v>148</v>
      </c>
    </row>
    <row r="81" spans="30:33" x14ac:dyDescent="0.3">
      <c r="AD81" s="114" t="s">
        <v>107</v>
      </c>
      <c r="AE81" s="114" t="s">
        <v>118</v>
      </c>
      <c r="AG81" s="113" t="s">
        <v>148</v>
      </c>
    </row>
    <row r="82" spans="30:33" x14ac:dyDescent="0.3">
      <c r="AD82" s="114" t="s">
        <v>108</v>
      </c>
      <c r="AE82" s="114" t="s">
        <v>117</v>
      </c>
      <c r="AG82" s="113" t="s">
        <v>148</v>
      </c>
    </row>
    <row r="83" spans="30:33" x14ac:dyDescent="0.3">
      <c r="AD83" s="114" t="s">
        <v>226</v>
      </c>
      <c r="AE83" s="114" t="s">
        <v>227</v>
      </c>
      <c r="AF83" s="61"/>
      <c r="AG83" s="113" t="s">
        <v>148</v>
      </c>
    </row>
    <row r="84" spans="30:33" x14ac:dyDescent="0.3">
      <c r="AD84" s="114" t="s">
        <v>228</v>
      </c>
      <c r="AE84" s="114" t="s">
        <v>229</v>
      </c>
      <c r="AF84" s="61"/>
      <c r="AG84" s="113" t="s">
        <v>148</v>
      </c>
    </row>
    <row r="85" spans="30:33" x14ac:dyDescent="0.3">
      <c r="AD85" s="114" t="s">
        <v>230</v>
      </c>
      <c r="AE85" s="114" t="s">
        <v>231</v>
      </c>
      <c r="AF85" s="61"/>
      <c r="AG85" s="113" t="s">
        <v>148</v>
      </c>
    </row>
    <row r="86" spans="30:33" x14ac:dyDescent="0.3">
      <c r="AD86" s="114" t="s">
        <v>205</v>
      </c>
      <c r="AE86" s="114" t="s">
        <v>206</v>
      </c>
      <c r="AG86" s="113" t="s">
        <v>150</v>
      </c>
    </row>
    <row r="87" spans="30:33" x14ac:dyDescent="0.3">
      <c r="AD87" s="114" t="s">
        <v>207</v>
      </c>
      <c r="AE87" s="114" t="s">
        <v>208</v>
      </c>
      <c r="AG87" s="113" t="s">
        <v>150</v>
      </c>
    </row>
    <row r="88" spans="30:33" x14ac:dyDescent="0.3">
      <c r="AD88" s="114" t="s">
        <v>209</v>
      </c>
      <c r="AE88" s="114" t="s">
        <v>210</v>
      </c>
      <c r="AG88" s="113" t="s">
        <v>150</v>
      </c>
    </row>
    <row r="89" spans="30:33" x14ac:dyDescent="0.3">
      <c r="AD89" s="114" t="s">
        <v>211</v>
      </c>
      <c r="AE89" s="114" t="s">
        <v>212</v>
      </c>
      <c r="AG89" s="113" t="s">
        <v>150</v>
      </c>
    </row>
    <row r="90" spans="30:33" x14ac:dyDescent="0.3">
      <c r="AD90" s="114" t="s">
        <v>175</v>
      </c>
      <c r="AE90" s="114" t="s">
        <v>176</v>
      </c>
      <c r="AG90" s="113" t="s">
        <v>151</v>
      </c>
    </row>
    <row r="91" spans="30:33" x14ac:dyDescent="0.3">
      <c r="AD91" s="114" t="s">
        <v>177</v>
      </c>
      <c r="AE91" s="114" t="s">
        <v>178</v>
      </c>
      <c r="AG91" s="113" t="s">
        <v>151</v>
      </c>
    </row>
    <row r="92" spans="30:33" x14ac:dyDescent="0.3">
      <c r="AD92" s="114" t="s">
        <v>179</v>
      </c>
      <c r="AE92" s="114" t="s">
        <v>180</v>
      </c>
      <c r="AG92" s="113" t="s">
        <v>151</v>
      </c>
    </row>
    <row r="93" spans="30:33" x14ac:dyDescent="0.3">
      <c r="AD93" s="114" t="s">
        <v>181</v>
      </c>
      <c r="AE93" s="114" t="s">
        <v>182</v>
      </c>
      <c r="AG93" s="113" t="s">
        <v>149</v>
      </c>
    </row>
    <row r="94" spans="30:33" x14ac:dyDescent="0.3">
      <c r="AD94" s="114" t="s">
        <v>183</v>
      </c>
      <c r="AE94" s="114" t="s">
        <v>184</v>
      </c>
      <c r="AG94" s="113" t="s">
        <v>149</v>
      </c>
    </row>
    <row r="95" spans="30:33" x14ac:dyDescent="0.3">
      <c r="AD95" s="114" t="s">
        <v>185</v>
      </c>
      <c r="AE95" s="114" t="s">
        <v>186</v>
      </c>
      <c r="AG95" s="113" t="s">
        <v>149</v>
      </c>
    </row>
    <row r="96" spans="30:33" x14ac:dyDescent="0.3">
      <c r="AD96" s="114" t="s">
        <v>187</v>
      </c>
      <c r="AE96" s="114" t="s">
        <v>188</v>
      </c>
      <c r="AG96" s="113" t="s">
        <v>150</v>
      </c>
    </row>
    <row r="97" spans="30:33" x14ac:dyDescent="0.3">
      <c r="AD97" s="114" t="s">
        <v>189</v>
      </c>
      <c r="AE97" s="114" t="s">
        <v>190</v>
      </c>
      <c r="AG97" s="113" t="s">
        <v>150</v>
      </c>
    </row>
    <row r="98" spans="30:33" x14ac:dyDescent="0.3">
      <c r="AD98" s="114" t="s">
        <v>191</v>
      </c>
      <c r="AE98" s="114" t="s">
        <v>192</v>
      </c>
      <c r="AG98" s="113" t="s">
        <v>150</v>
      </c>
    </row>
    <row r="99" spans="30:33" x14ac:dyDescent="0.3">
      <c r="AD99" s="114" t="s">
        <v>232</v>
      </c>
      <c r="AE99" s="114" t="s">
        <v>233</v>
      </c>
      <c r="AG99" s="113" t="s">
        <v>139</v>
      </c>
    </row>
    <row r="100" spans="30:33" x14ac:dyDescent="0.3">
      <c r="AD100" s="114" t="s">
        <v>234</v>
      </c>
      <c r="AE100" s="114" t="s">
        <v>235</v>
      </c>
      <c r="AG100" s="113" t="s">
        <v>139</v>
      </c>
    </row>
    <row r="101" spans="30:33" x14ac:dyDescent="0.3">
      <c r="AD101" s="114" t="s">
        <v>236</v>
      </c>
      <c r="AE101" s="114" t="s">
        <v>237</v>
      </c>
      <c r="AG101" s="113" t="s">
        <v>139</v>
      </c>
    </row>
    <row r="102" spans="30:33" x14ac:dyDescent="0.3">
      <c r="AD102" s="114" t="s">
        <v>238</v>
      </c>
      <c r="AE102" s="114" t="s">
        <v>239</v>
      </c>
    </row>
    <row r="103" spans="30:33" x14ac:dyDescent="0.3">
      <c r="AD103" s="114" t="s">
        <v>240</v>
      </c>
      <c r="AE103" s="114" t="s">
        <v>241</v>
      </c>
    </row>
    <row r="104" spans="30:33" x14ac:dyDescent="0.3">
      <c r="AD104" s="114" t="s">
        <v>242</v>
      </c>
      <c r="AE104" s="114" t="s">
        <v>243</v>
      </c>
    </row>
    <row r="105" spans="30:33" x14ac:dyDescent="0.3">
      <c r="AD105" s="114" t="s">
        <v>214</v>
      </c>
      <c r="AE105" s="114" t="s">
        <v>215</v>
      </c>
    </row>
    <row r="106" spans="30:33" x14ac:dyDescent="0.3">
      <c r="AD106" s="114" t="s">
        <v>216</v>
      </c>
      <c r="AE106" s="114" t="s">
        <v>217</v>
      </c>
    </row>
    <row r="107" spans="30:33" x14ac:dyDescent="0.3">
      <c r="AD107" s="114" t="s">
        <v>218</v>
      </c>
      <c r="AE107" s="114" t="s">
        <v>219</v>
      </c>
    </row>
    <row r="108" spans="30:33" x14ac:dyDescent="0.3">
      <c r="AD108" s="114" t="s">
        <v>220</v>
      </c>
      <c r="AE108" s="114" t="s">
        <v>221</v>
      </c>
    </row>
    <row r="109" spans="30:33" x14ac:dyDescent="0.3">
      <c r="AD109" s="114" t="s">
        <v>222</v>
      </c>
      <c r="AE109" s="114" t="s">
        <v>223</v>
      </c>
    </row>
    <row r="110" spans="30:33" x14ac:dyDescent="0.3">
      <c r="AD110" s="114" t="s">
        <v>224</v>
      </c>
      <c r="AE110" s="114" t="s">
        <v>225</v>
      </c>
    </row>
  </sheetData>
  <sheetProtection algorithmName="SHA-512" hashValue="Ks8mcocfNTs2bU2rdse1sqmkQZ1JGAQaFX5A+LC2xMkM2RWOSc2h3ffrvVMK3fxPCIAeKQumj7RTgS8flQczrQ==" saltValue="cl/aDuQg0g9e1wj33DnuaQ==" spinCount="100000" sheet="1" objects="1" scenarios="1"/>
  <mergeCells count="27">
    <mergeCell ref="B15:D15"/>
    <mergeCell ref="B28:D28"/>
    <mergeCell ref="B40:C40"/>
    <mergeCell ref="D53:F53"/>
    <mergeCell ref="G53:H53"/>
    <mergeCell ref="B53:C53"/>
    <mergeCell ref="K55:L55"/>
    <mergeCell ref="K57:L57"/>
    <mergeCell ref="K58:L58"/>
    <mergeCell ref="G58:J58"/>
    <mergeCell ref="G61:L62"/>
    <mergeCell ref="G57:J57"/>
    <mergeCell ref="A62:C62"/>
    <mergeCell ref="D62:E62"/>
    <mergeCell ref="G55:J55"/>
    <mergeCell ref="A57:C57"/>
    <mergeCell ref="A59:C59"/>
    <mergeCell ref="A60:C60"/>
    <mergeCell ref="D60:E60"/>
    <mergeCell ref="A56:E56"/>
    <mergeCell ref="A58:C58"/>
    <mergeCell ref="D57:E57"/>
    <mergeCell ref="D58:E58"/>
    <mergeCell ref="D59:E59"/>
    <mergeCell ref="D55:E55"/>
    <mergeCell ref="A55:C55"/>
    <mergeCell ref="G56:J56"/>
  </mergeCells>
  <dataValidations count="2">
    <dataValidation type="list" allowBlank="1" showInputMessage="1" showErrorMessage="1" sqref="J2:U2">
      <formula1>$AA$3:$AA$32</formula1>
    </dataValidation>
    <dataValidation type="list" allowBlank="1" showInputMessage="1" showErrorMessage="1" sqref="A4:A14">
      <formula1>$AD$7:$AD$116</formula1>
    </dataValidation>
  </dataValidations>
  <printOptions horizontalCentered="1" gridLines="1"/>
  <pageMargins left="0.19685039370078741" right="0.19685039370078741" top="0.6692913385826772" bottom="0.31496062992125984" header="0.27559055118110237" footer="0.23622047244094491"/>
  <pageSetup paperSize="9" scale="53" orientation="landscape" horizontalDpi="4294967294" verticalDpi="4294967294" r:id="rId1"/>
  <headerFooter alignWithMargins="0">
    <oddHeader>&amp;C&amp;"Arial,Fett"&amp;14Berechnung 45a nach  Preis / Preis</oddHead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zoomScaleNormal="100" zoomScalePageLayoutView="75" workbookViewId="0">
      <selection activeCell="B4" sqref="B4"/>
    </sheetView>
  </sheetViews>
  <sheetFormatPr baseColWidth="10" defaultColWidth="11.54296875" defaultRowHeight="13" x14ac:dyDescent="0.3"/>
  <cols>
    <col min="1" max="1" width="26" style="1" customWidth="1"/>
    <col min="2" max="11" width="12.54296875" style="1" customWidth="1"/>
    <col min="12" max="12" width="12.54296875" style="9" customWidth="1"/>
    <col min="13" max="21" width="12.54296875" style="1" customWidth="1"/>
    <col min="22" max="22" width="18.1796875" style="1" customWidth="1"/>
    <col min="23" max="23" width="12.54296875" style="96" customWidth="1"/>
    <col min="24" max="25" width="12.54296875" style="61" customWidth="1"/>
    <col min="26" max="26" width="11.54296875" style="61"/>
    <col min="27" max="29" width="11.54296875" style="61" customWidth="1"/>
    <col min="30" max="30" width="31" style="113" customWidth="1"/>
    <col min="31" max="31" width="20.6328125" style="113" customWidth="1"/>
    <col min="32" max="32" width="12.90625" style="113" customWidth="1"/>
    <col min="33" max="33" width="11.54296875" style="113" customWidth="1"/>
    <col min="34" max="34" width="11.54296875" style="61"/>
    <col min="35" max="38" width="11.54296875" style="96"/>
    <col min="39" max="16384" width="11.54296875" style="1"/>
  </cols>
  <sheetData>
    <row r="1" spans="1:33" ht="26.5" x14ac:dyDescent="0.35">
      <c r="A1" s="15" t="s">
        <v>4</v>
      </c>
      <c r="B1" s="22" t="s">
        <v>30</v>
      </c>
      <c r="C1" s="23" t="s">
        <v>30</v>
      </c>
      <c r="D1" s="23" t="s">
        <v>30</v>
      </c>
      <c r="E1" s="23" t="s">
        <v>30</v>
      </c>
      <c r="F1" s="23" t="s">
        <v>30</v>
      </c>
      <c r="G1" s="23" t="s">
        <v>30</v>
      </c>
      <c r="H1" s="23" t="s">
        <v>30</v>
      </c>
      <c r="I1" s="23" t="s">
        <v>30</v>
      </c>
      <c r="J1" s="23" t="s">
        <v>30</v>
      </c>
      <c r="K1" s="23" t="s">
        <v>30</v>
      </c>
      <c r="L1" s="23" t="s">
        <v>30</v>
      </c>
      <c r="M1" s="23" t="s">
        <v>30</v>
      </c>
      <c r="N1" s="23" t="s">
        <v>30</v>
      </c>
      <c r="O1" s="23" t="s">
        <v>30</v>
      </c>
      <c r="P1" s="23" t="s">
        <v>30</v>
      </c>
      <c r="Q1" s="23" t="s">
        <v>30</v>
      </c>
      <c r="R1" s="23" t="s">
        <v>30</v>
      </c>
      <c r="S1" s="23" t="s">
        <v>30</v>
      </c>
      <c r="T1" s="23" t="s">
        <v>30</v>
      </c>
      <c r="U1" s="72" t="s">
        <v>30</v>
      </c>
      <c r="V1" s="93" t="s">
        <v>132</v>
      </c>
      <c r="W1" s="106"/>
      <c r="X1" s="115"/>
      <c r="Y1" s="115"/>
    </row>
    <row r="2" spans="1:33" ht="16" thickBot="1" x14ac:dyDescent="0.4">
      <c r="A2" s="55" t="s">
        <v>247</v>
      </c>
      <c r="B2" s="4">
        <v>0</v>
      </c>
      <c r="C2" s="2">
        <v>1</v>
      </c>
      <c r="D2" s="2">
        <v>2</v>
      </c>
      <c r="E2" s="3">
        <v>3</v>
      </c>
      <c r="F2" s="2">
        <v>4</v>
      </c>
      <c r="G2" s="4">
        <v>5</v>
      </c>
      <c r="H2" s="4">
        <v>6</v>
      </c>
      <c r="I2" s="4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17</v>
      </c>
      <c r="P2" s="10">
        <v>21</v>
      </c>
      <c r="Q2" s="10">
        <v>22</v>
      </c>
      <c r="R2" s="10">
        <v>23</v>
      </c>
      <c r="S2" s="10">
        <v>31</v>
      </c>
      <c r="T2" s="10">
        <v>45</v>
      </c>
      <c r="U2" s="73" t="s">
        <v>11</v>
      </c>
      <c r="V2" s="94" t="s">
        <v>131</v>
      </c>
      <c r="AA2" s="97" t="s">
        <v>17</v>
      </c>
    </row>
    <row r="3" spans="1:33" ht="16" thickBot="1" x14ac:dyDescent="0.4">
      <c r="A3" s="101" t="s">
        <v>6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4"/>
      <c r="AA3" s="128">
        <v>8</v>
      </c>
    </row>
    <row r="4" spans="1:33" x14ac:dyDescent="0.3">
      <c r="A4" s="103"/>
      <c r="B4" s="98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74"/>
      <c r="V4" s="86">
        <f>SUM(B4:U4)</f>
        <v>0</v>
      </c>
      <c r="W4" s="107"/>
      <c r="X4" s="116"/>
      <c r="Y4" s="116"/>
      <c r="AA4" s="128">
        <v>9</v>
      </c>
    </row>
    <row r="5" spans="1:33" x14ac:dyDescent="0.3">
      <c r="A5" s="104"/>
      <c r="B5" s="99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75"/>
      <c r="V5" s="87">
        <f t="shared" ref="V5:V14" si="0">SUM(B5:U5)</f>
        <v>0</v>
      </c>
      <c r="W5" s="107"/>
      <c r="X5" s="116"/>
      <c r="Y5" s="116"/>
      <c r="AA5" s="128">
        <v>10</v>
      </c>
    </row>
    <row r="6" spans="1:33" x14ac:dyDescent="0.3">
      <c r="A6" s="104"/>
      <c r="B6" s="99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75"/>
      <c r="V6" s="87">
        <f t="shared" si="0"/>
        <v>0</v>
      </c>
      <c r="W6" s="107"/>
      <c r="X6" s="116"/>
      <c r="Y6" s="116"/>
      <c r="AA6" s="128">
        <v>11</v>
      </c>
    </row>
    <row r="7" spans="1:33" x14ac:dyDescent="0.3">
      <c r="A7" s="104"/>
      <c r="B7" s="9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75"/>
      <c r="V7" s="87">
        <f t="shared" si="0"/>
        <v>0</v>
      </c>
      <c r="W7" s="107"/>
      <c r="X7" s="116"/>
      <c r="Y7" s="116"/>
      <c r="AA7" s="128">
        <v>12</v>
      </c>
      <c r="AD7" s="113" t="s">
        <v>0</v>
      </c>
      <c r="AE7" s="113" t="s">
        <v>8</v>
      </c>
      <c r="AG7" s="113" t="s">
        <v>141</v>
      </c>
    </row>
    <row r="8" spans="1:33" x14ac:dyDescent="0.3">
      <c r="A8" s="104"/>
      <c r="B8" s="99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75"/>
      <c r="V8" s="87">
        <f t="shared" si="0"/>
        <v>0</v>
      </c>
      <c r="W8" s="107"/>
      <c r="X8" s="116"/>
      <c r="Y8" s="116"/>
      <c r="AA8" s="128">
        <v>13</v>
      </c>
      <c r="AD8" s="113" t="s">
        <v>24</v>
      </c>
      <c r="AE8" s="113" t="s">
        <v>8</v>
      </c>
      <c r="AG8" s="113" t="s">
        <v>141</v>
      </c>
    </row>
    <row r="9" spans="1:33" x14ac:dyDescent="0.3">
      <c r="A9" s="104"/>
      <c r="B9" s="9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75"/>
      <c r="V9" s="87">
        <f t="shared" si="0"/>
        <v>0</v>
      </c>
      <c r="W9" s="107"/>
      <c r="X9" s="116"/>
      <c r="Y9" s="116"/>
      <c r="AA9" s="128">
        <v>14</v>
      </c>
      <c r="AD9" s="113" t="s">
        <v>52</v>
      </c>
      <c r="AE9" s="113" t="s">
        <v>53</v>
      </c>
      <c r="AG9" s="113" t="s">
        <v>141</v>
      </c>
    </row>
    <row r="10" spans="1:33" x14ac:dyDescent="0.3">
      <c r="A10" s="104"/>
      <c r="B10" s="99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75"/>
      <c r="V10" s="87">
        <f t="shared" si="0"/>
        <v>0</v>
      </c>
      <c r="W10" s="107"/>
      <c r="X10" s="116"/>
      <c r="Y10" s="116"/>
      <c r="AA10" s="128">
        <v>15</v>
      </c>
      <c r="AD10" s="113" t="s">
        <v>1</v>
      </c>
      <c r="AE10" s="113" t="s">
        <v>9</v>
      </c>
      <c r="AG10" s="113" t="s">
        <v>141</v>
      </c>
    </row>
    <row r="11" spans="1:33" x14ac:dyDescent="0.3">
      <c r="A11" s="104"/>
      <c r="B11" s="99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75"/>
      <c r="V11" s="87">
        <f t="shared" si="0"/>
        <v>0</v>
      </c>
      <c r="W11" s="107"/>
      <c r="X11" s="116"/>
      <c r="Y11" s="116"/>
      <c r="AA11" s="128">
        <v>16</v>
      </c>
      <c r="AD11" s="113" t="s">
        <v>20</v>
      </c>
      <c r="AE11" s="113" t="s">
        <v>21</v>
      </c>
      <c r="AG11" s="113" t="s">
        <v>141</v>
      </c>
    </row>
    <row r="12" spans="1:33" x14ac:dyDescent="0.3">
      <c r="A12" s="104"/>
      <c r="B12" s="9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5"/>
      <c r="V12" s="87">
        <f t="shared" si="0"/>
        <v>0</v>
      </c>
      <c r="W12" s="107"/>
      <c r="X12" s="116"/>
      <c r="Y12" s="116"/>
      <c r="AA12" s="128">
        <v>17</v>
      </c>
      <c r="AD12" s="113" t="s">
        <v>25</v>
      </c>
      <c r="AE12" s="113" t="s">
        <v>9</v>
      </c>
      <c r="AG12" s="113" t="s">
        <v>141</v>
      </c>
    </row>
    <row r="13" spans="1:33" x14ac:dyDescent="0.3">
      <c r="A13" s="104"/>
      <c r="B13" s="9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75"/>
      <c r="V13" s="87">
        <f t="shared" si="0"/>
        <v>0</v>
      </c>
      <c r="W13" s="107"/>
      <c r="X13" s="116"/>
      <c r="Y13" s="116"/>
      <c r="AA13" s="128">
        <v>18</v>
      </c>
      <c r="AD13" s="113" t="s">
        <v>54</v>
      </c>
      <c r="AE13" s="113" t="s">
        <v>55</v>
      </c>
      <c r="AG13" s="113" t="s">
        <v>141</v>
      </c>
    </row>
    <row r="14" spans="1:33" ht="13.5" thickBot="1" x14ac:dyDescent="0.35">
      <c r="A14" s="105"/>
      <c r="B14" s="10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76"/>
      <c r="V14" s="88">
        <f t="shared" si="0"/>
        <v>0</v>
      </c>
      <c r="W14" s="107"/>
      <c r="X14" s="116"/>
      <c r="Y14" s="116"/>
      <c r="AA14" s="128">
        <v>19</v>
      </c>
      <c r="AD14" s="113" t="s">
        <v>134</v>
      </c>
      <c r="AE14" s="113" t="s">
        <v>135</v>
      </c>
      <c r="AG14" s="113" t="s">
        <v>141</v>
      </c>
    </row>
    <row r="15" spans="1:33" ht="31.4" customHeight="1" thickBot="1" x14ac:dyDescent="0.35">
      <c r="A15" s="102" t="s">
        <v>34</v>
      </c>
      <c r="B15" s="197" t="s">
        <v>35</v>
      </c>
      <c r="C15" s="198"/>
      <c r="D15" s="19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4"/>
      <c r="AA15" s="128">
        <v>20</v>
      </c>
      <c r="AD15" s="113" t="s">
        <v>167</v>
      </c>
      <c r="AE15" s="113" t="s">
        <v>137</v>
      </c>
      <c r="AG15" s="113" t="s">
        <v>141</v>
      </c>
    </row>
    <row r="16" spans="1:33" x14ac:dyDescent="0.3">
      <c r="A16" s="28" t="str">
        <f t="shared" ref="A16:A26" si="1">IF(A4=""," ",A4)</f>
        <v xml:space="preserve"> 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77"/>
      <c r="V16" s="95"/>
      <c r="W16" s="108"/>
      <c r="X16" s="117"/>
      <c r="Y16" s="117"/>
      <c r="AA16" s="128">
        <v>21</v>
      </c>
      <c r="AD16" s="113" t="s">
        <v>154</v>
      </c>
      <c r="AE16" s="113" t="s">
        <v>138</v>
      </c>
      <c r="AG16" s="113" t="s">
        <v>141</v>
      </c>
    </row>
    <row r="17" spans="1:33" x14ac:dyDescent="0.3">
      <c r="A17" s="29" t="str">
        <f t="shared" si="1"/>
        <v xml:space="preserve"> 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78"/>
      <c r="V17" s="95"/>
      <c r="W17" s="108"/>
      <c r="X17" s="117"/>
      <c r="Y17" s="117"/>
      <c r="AA17" s="128">
        <v>22</v>
      </c>
      <c r="AD17" s="113" t="s">
        <v>119</v>
      </c>
      <c r="AE17" s="113" t="s">
        <v>15</v>
      </c>
      <c r="AG17" s="113" t="s">
        <v>141</v>
      </c>
    </row>
    <row r="18" spans="1:33" x14ac:dyDescent="0.3">
      <c r="A18" s="29" t="str">
        <f t="shared" si="1"/>
        <v xml:space="preserve"> 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8"/>
      <c r="V18" s="95"/>
      <c r="W18" s="108"/>
      <c r="X18" s="117"/>
      <c r="Y18" s="117"/>
      <c r="AA18" s="128">
        <v>23</v>
      </c>
      <c r="AD18" s="113" t="s">
        <v>2</v>
      </c>
      <c r="AE18" s="113" t="s">
        <v>10</v>
      </c>
      <c r="AG18" s="113" t="s">
        <v>141</v>
      </c>
    </row>
    <row r="19" spans="1:33" x14ac:dyDescent="0.3">
      <c r="A19" s="29" t="str">
        <f t="shared" si="1"/>
        <v xml:space="preserve"> 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78"/>
      <c r="V19" s="95"/>
      <c r="W19" s="108"/>
      <c r="X19" s="117"/>
      <c r="Y19" s="117"/>
      <c r="AA19" s="128">
        <v>26</v>
      </c>
      <c r="AD19" s="113" t="s">
        <v>120</v>
      </c>
      <c r="AE19" s="113" t="s">
        <v>56</v>
      </c>
      <c r="AG19" s="113" t="s">
        <v>141</v>
      </c>
    </row>
    <row r="20" spans="1:33" x14ac:dyDescent="0.3">
      <c r="A20" s="29" t="str">
        <f t="shared" si="1"/>
        <v xml:space="preserve"> 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78"/>
      <c r="V20" s="95"/>
      <c r="W20" s="108"/>
      <c r="X20" s="117"/>
      <c r="Y20" s="117"/>
      <c r="AA20" s="128">
        <v>28</v>
      </c>
      <c r="AD20" s="113" t="s">
        <v>57</v>
      </c>
      <c r="AE20" s="113" t="s">
        <v>58</v>
      </c>
      <c r="AG20" s="113" t="s">
        <v>141</v>
      </c>
    </row>
    <row r="21" spans="1:33" x14ac:dyDescent="0.3">
      <c r="A21" s="29" t="str">
        <f t="shared" si="1"/>
        <v xml:space="preserve"> 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78"/>
      <c r="V21" s="95"/>
      <c r="W21" s="108"/>
      <c r="X21" s="117"/>
      <c r="Y21" s="117"/>
      <c r="AA21" s="128">
        <v>30</v>
      </c>
      <c r="AD21" s="113" t="s">
        <v>22</v>
      </c>
      <c r="AE21" s="113" t="s">
        <v>23</v>
      </c>
      <c r="AG21" s="113" t="s">
        <v>141</v>
      </c>
    </row>
    <row r="22" spans="1:33" x14ac:dyDescent="0.3">
      <c r="A22" s="29" t="str">
        <f t="shared" si="1"/>
        <v xml:space="preserve"> 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78"/>
      <c r="V22" s="95"/>
      <c r="W22" s="108"/>
      <c r="X22" s="117"/>
      <c r="Y22" s="117"/>
      <c r="AA22" s="128">
        <v>31</v>
      </c>
      <c r="AD22" s="113" t="s">
        <v>136</v>
      </c>
      <c r="AE22" s="113" t="s">
        <v>55</v>
      </c>
      <c r="AG22" s="113" t="s">
        <v>141</v>
      </c>
    </row>
    <row r="23" spans="1:33" x14ac:dyDescent="0.3">
      <c r="A23" s="29" t="str">
        <f t="shared" si="1"/>
        <v xml:space="preserve"> 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78"/>
      <c r="V23" s="95"/>
      <c r="W23" s="108"/>
      <c r="X23" s="117"/>
      <c r="Y23" s="117"/>
      <c r="AA23" s="128">
        <v>40</v>
      </c>
      <c r="AD23" s="113" t="s">
        <v>201</v>
      </c>
      <c r="AE23" s="113" t="s">
        <v>202</v>
      </c>
      <c r="AG23" s="113" t="s">
        <v>141</v>
      </c>
    </row>
    <row r="24" spans="1:33" x14ac:dyDescent="0.3">
      <c r="A24" s="29" t="str">
        <f t="shared" si="1"/>
        <v xml:space="preserve"> 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78"/>
      <c r="V24" s="95"/>
      <c r="W24" s="108"/>
      <c r="X24" s="117"/>
      <c r="Y24" s="117"/>
      <c r="AA24" s="128">
        <v>41</v>
      </c>
      <c r="AD24" s="113" t="s">
        <v>26</v>
      </c>
      <c r="AE24" s="113" t="s">
        <v>27</v>
      </c>
      <c r="AG24" s="113" t="s">
        <v>141</v>
      </c>
    </row>
    <row r="25" spans="1:33" x14ac:dyDescent="0.3">
      <c r="A25" s="29" t="str">
        <f t="shared" si="1"/>
        <v xml:space="preserve"> 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78"/>
      <c r="V25" s="95"/>
      <c r="W25" s="108"/>
      <c r="X25" s="117"/>
      <c r="Y25" s="117"/>
      <c r="AA25" s="128">
        <v>45</v>
      </c>
      <c r="AD25" s="113" t="s">
        <v>28</v>
      </c>
      <c r="AE25" s="113" t="s">
        <v>29</v>
      </c>
      <c r="AG25" s="113" t="s">
        <v>141</v>
      </c>
    </row>
    <row r="26" spans="1:33" ht="13.5" thickBot="1" x14ac:dyDescent="0.35">
      <c r="A26" s="30" t="str">
        <f t="shared" si="1"/>
        <v xml:space="preserve"> 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9"/>
      <c r="V26" s="95"/>
      <c r="W26" s="108"/>
      <c r="X26" s="117"/>
      <c r="Y26" s="117"/>
      <c r="AA26" s="128" t="s">
        <v>11</v>
      </c>
      <c r="AD26" s="113" t="s">
        <v>12</v>
      </c>
      <c r="AE26" s="113" t="s">
        <v>19</v>
      </c>
      <c r="AG26" s="113" t="s">
        <v>141</v>
      </c>
    </row>
    <row r="27" spans="1:33" ht="16" thickBot="1" x14ac:dyDescent="0.4">
      <c r="A27" s="11"/>
      <c r="B27" s="12">
        <v>0.75</v>
      </c>
      <c r="C27" s="6"/>
      <c r="D27" s="7">
        <v>0.85</v>
      </c>
      <c r="E27" s="6"/>
      <c r="F27" s="56">
        <v>0.33329999999999999</v>
      </c>
      <c r="G27" s="57" t="s">
        <v>59</v>
      </c>
      <c r="H27" s="57"/>
      <c r="I27" s="5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4"/>
      <c r="AA27" s="128" t="s">
        <v>213</v>
      </c>
      <c r="AD27" s="113" t="s">
        <v>13</v>
      </c>
      <c r="AE27" s="113" t="s">
        <v>19</v>
      </c>
      <c r="AG27" s="113" t="s">
        <v>141</v>
      </c>
    </row>
    <row r="28" spans="1:33" ht="30" customHeight="1" thickBot="1" x14ac:dyDescent="0.35">
      <c r="A28" s="67" t="s">
        <v>7</v>
      </c>
      <c r="B28" s="200" t="s">
        <v>35</v>
      </c>
      <c r="C28" s="201"/>
      <c r="D28" s="202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4"/>
      <c r="AA28" s="128" t="s">
        <v>245</v>
      </c>
      <c r="AD28" s="113" t="s">
        <v>5</v>
      </c>
      <c r="AE28" s="113" t="s">
        <v>19</v>
      </c>
      <c r="AG28" s="113" t="s">
        <v>141</v>
      </c>
    </row>
    <row r="29" spans="1:33" x14ac:dyDescent="0.3">
      <c r="A29" s="68" t="str">
        <f t="shared" ref="A29:A39" si="2">IF(A4="","",INDEX($AD$7:$AE$116,AC41,2))</f>
        <v/>
      </c>
      <c r="B29" s="6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77"/>
      <c r="V29" s="95"/>
      <c r="W29" s="108"/>
      <c r="X29" s="117"/>
      <c r="Y29" s="117"/>
      <c r="AA29" s="128" t="s">
        <v>246</v>
      </c>
      <c r="AD29" s="113" t="s">
        <v>14</v>
      </c>
      <c r="AE29" s="113" t="s">
        <v>19</v>
      </c>
      <c r="AG29" s="113" t="s">
        <v>141</v>
      </c>
    </row>
    <row r="30" spans="1:33" x14ac:dyDescent="0.3">
      <c r="A30" s="69" t="str">
        <f t="shared" si="2"/>
        <v/>
      </c>
      <c r="B30" s="6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78"/>
      <c r="V30" s="95"/>
      <c r="W30" s="108"/>
      <c r="X30" s="117"/>
      <c r="Y30" s="117"/>
      <c r="AA30" s="128"/>
      <c r="AD30" s="114" t="s">
        <v>62</v>
      </c>
      <c r="AE30" s="114" t="s">
        <v>63</v>
      </c>
      <c r="AG30" s="113" t="s">
        <v>142</v>
      </c>
    </row>
    <row r="31" spans="1:33" x14ac:dyDescent="0.3">
      <c r="A31" s="69" t="str">
        <f t="shared" si="2"/>
        <v/>
      </c>
      <c r="B31" s="6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78"/>
      <c r="V31" s="95"/>
      <c r="W31" s="108"/>
      <c r="X31" s="117"/>
      <c r="Y31" s="117"/>
      <c r="AA31" s="128"/>
      <c r="AD31" s="114" t="s">
        <v>155</v>
      </c>
      <c r="AE31" s="114" t="s">
        <v>64</v>
      </c>
      <c r="AG31" s="113" t="s">
        <v>142</v>
      </c>
    </row>
    <row r="32" spans="1:33" x14ac:dyDescent="0.3">
      <c r="A32" s="69" t="str">
        <f t="shared" si="2"/>
        <v/>
      </c>
      <c r="B32" s="65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78"/>
      <c r="V32" s="95"/>
      <c r="W32" s="108"/>
      <c r="X32" s="117"/>
      <c r="Y32" s="117"/>
      <c r="AA32" s="128"/>
      <c r="AD32" s="114" t="s">
        <v>65</v>
      </c>
      <c r="AE32" s="114" t="s">
        <v>66</v>
      </c>
      <c r="AG32" s="113" t="s">
        <v>142</v>
      </c>
    </row>
    <row r="33" spans="1:33" x14ac:dyDescent="0.3">
      <c r="A33" s="69" t="str">
        <f t="shared" si="2"/>
        <v/>
      </c>
      <c r="B33" s="6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78"/>
      <c r="V33" s="95"/>
      <c r="W33" s="108"/>
      <c r="X33" s="117"/>
      <c r="Y33" s="117"/>
      <c r="AD33" s="114" t="s">
        <v>156</v>
      </c>
      <c r="AE33" s="114" t="s">
        <v>67</v>
      </c>
      <c r="AG33" s="113" t="s">
        <v>142</v>
      </c>
    </row>
    <row r="34" spans="1:33" x14ac:dyDescent="0.3">
      <c r="A34" s="69" t="str">
        <f t="shared" si="2"/>
        <v/>
      </c>
      <c r="B34" s="6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78"/>
      <c r="V34" s="95"/>
      <c r="W34" s="108"/>
      <c r="X34" s="117"/>
      <c r="Y34" s="117"/>
      <c r="AD34" s="114" t="s">
        <v>68</v>
      </c>
      <c r="AE34" s="114" t="s">
        <v>69</v>
      </c>
      <c r="AG34" s="113" t="s">
        <v>142</v>
      </c>
    </row>
    <row r="35" spans="1:33" x14ac:dyDescent="0.3">
      <c r="A35" s="69" t="str">
        <f t="shared" si="2"/>
        <v/>
      </c>
      <c r="B35" s="6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8"/>
      <c r="V35" s="95"/>
      <c r="W35" s="108"/>
      <c r="X35" s="117"/>
      <c r="Y35" s="117"/>
      <c r="AD35" s="114" t="s">
        <v>157</v>
      </c>
      <c r="AE35" s="114" t="s">
        <v>70</v>
      </c>
      <c r="AG35" s="113" t="s">
        <v>142</v>
      </c>
    </row>
    <row r="36" spans="1:33" x14ac:dyDescent="0.3">
      <c r="A36" s="69" t="str">
        <f t="shared" si="2"/>
        <v/>
      </c>
      <c r="B36" s="6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78"/>
      <c r="V36" s="95"/>
      <c r="W36" s="108"/>
      <c r="X36" s="117"/>
      <c r="Y36" s="117"/>
      <c r="AD36" s="114" t="s">
        <v>71</v>
      </c>
      <c r="AE36" s="114" t="s">
        <v>72</v>
      </c>
      <c r="AG36" s="113" t="s">
        <v>142</v>
      </c>
    </row>
    <row r="37" spans="1:33" x14ac:dyDescent="0.3">
      <c r="A37" s="69" t="str">
        <f t="shared" si="2"/>
        <v/>
      </c>
      <c r="B37" s="6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78"/>
      <c r="V37" s="95"/>
      <c r="W37" s="108"/>
      <c r="X37" s="117"/>
      <c r="Y37" s="117"/>
      <c r="AD37" s="114" t="s">
        <v>158</v>
      </c>
      <c r="AE37" s="114" t="s">
        <v>73</v>
      </c>
      <c r="AG37" s="113" t="s">
        <v>142</v>
      </c>
    </row>
    <row r="38" spans="1:33" ht="13.5" thickBot="1" x14ac:dyDescent="0.35">
      <c r="A38" s="69" t="str">
        <f t="shared" si="2"/>
        <v/>
      </c>
      <c r="B38" s="6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78"/>
      <c r="V38" s="95"/>
      <c r="W38" s="108"/>
      <c r="X38" s="117"/>
      <c r="Y38" s="117"/>
      <c r="AD38" s="114" t="s">
        <v>74</v>
      </c>
      <c r="AE38" s="114" t="s">
        <v>75</v>
      </c>
      <c r="AG38" s="113" t="s">
        <v>142</v>
      </c>
    </row>
    <row r="39" spans="1:33" ht="13.5" thickBot="1" x14ac:dyDescent="0.35">
      <c r="A39" s="122" t="str">
        <f t="shared" si="2"/>
        <v/>
      </c>
      <c r="B39" s="66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79"/>
      <c r="V39" s="93" t="s">
        <v>133</v>
      </c>
      <c r="W39" s="108"/>
      <c r="X39" s="117"/>
      <c r="Y39" s="117"/>
      <c r="AD39" s="114" t="s">
        <v>76</v>
      </c>
      <c r="AE39" s="114" t="s">
        <v>77</v>
      </c>
      <c r="AG39" s="113" t="s">
        <v>142</v>
      </c>
    </row>
    <row r="40" spans="1:33" ht="16" thickBot="1" x14ac:dyDescent="0.4">
      <c r="A40" s="14" t="s">
        <v>3</v>
      </c>
      <c r="B40" s="203" t="s">
        <v>18</v>
      </c>
      <c r="C40" s="20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94" t="s">
        <v>131</v>
      </c>
      <c r="AD40" s="114" t="s">
        <v>78</v>
      </c>
      <c r="AE40" s="114" t="s">
        <v>75</v>
      </c>
      <c r="AG40" s="113" t="s">
        <v>142</v>
      </c>
    </row>
    <row r="41" spans="1:33" x14ac:dyDescent="0.3">
      <c r="A41" s="28" t="str">
        <f t="shared" ref="A41:A51" si="3">IF(A4=""," ",A4)</f>
        <v xml:space="preserve"> </v>
      </c>
      <c r="B41" s="40">
        <f>IF(OR(B16&lt;B29*$B$27,$A29="KEINE"),(B16*$F$27)*B4,IF(AND(B29&gt;B16,B16&gt;=B29*$B$27,B16&lt;=B29*$D$27,B29&lt;&gt;0),(B29-B16),0)*B4)</f>
        <v>0</v>
      </c>
      <c r="C41" s="41">
        <f t="shared" ref="C41:U41" si="4">IF(OR(C16&lt;C29*$B$27,$A29="KEINE"),(C16*$F$27)*C4,IF(AND(C29&gt;C16,C16&gt;=C29*$B$27,C16&lt;=C29*$D$27,C29&lt;&gt;0),(C29-C16),0)*C4)</f>
        <v>0</v>
      </c>
      <c r="D41" s="41">
        <f t="shared" si="4"/>
        <v>0</v>
      </c>
      <c r="E41" s="41">
        <f t="shared" si="4"/>
        <v>0</v>
      </c>
      <c r="F41" s="41">
        <f t="shared" si="4"/>
        <v>0</v>
      </c>
      <c r="G41" s="41">
        <f t="shared" si="4"/>
        <v>0</v>
      </c>
      <c r="H41" s="41">
        <f t="shared" si="4"/>
        <v>0</v>
      </c>
      <c r="I41" s="41">
        <f t="shared" si="4"/>
        <v>0</v>
      </c>
      <c r="J41" s="41">
        <f t="shared" si="4"/>
        <v>0</v>
      </c>
      <c r="K41" s="41">
        <f t="shared" si="4"/>
        <v>0</v>
      </c>
      <c r="L41" s="41">
        <f t="shared" si="4"/>
        <v>0</v>
      </c>
      <c r="M41" s="41">
        <f t="shared" si="4"/>
        <v>0</v>
      </c>
      <c r="N41" s="41">
        <f t="shared" si="4"/>
        <v>0</v>
      </c>
      <c r="O41" s="41">
        <f t="shared" si="4"/>
        <v>0</v>
      </c>
      <c r="P41" s="41">
        <f t="shared" si="4"/>
        <v>0</v>
      </c>
      <c r="Q41" s="41">
        <f t="shared" si="4"/>
        <v>0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80">
        <f t="shared" si="4"/>
        <v>0</v>
      </c>
      <c r="V41" s="89">
        <f>SUM(B41:U41)</f>
        <v>0</v>
      </c>
      <c r="W41" s="109"/>
      <c r="X41" s="118"/>
      <c r="Y41" s="118"/>
      <c r="AC41" s="61" t="str">
        <f t="shared" ref="AC41:AC51" si="5">IF(A4="","",MATCH(A4,$AD$7:$AD$116,0))</f>
        <v/>
      </c>
      <c r="AD41" s="114" t="s">
        <v>79</v>
      </c>
      <c r="AE41" s="114" t="s">
        <v>77</v>
      </c>
      <c r="AG41" s="113" t="s">
        <v>142</v>
      </c>
    </row>
    <row r="42" spans="1:33" x14ac:dyDescent="0.3">
      <c r="A42" s="29" t="str">
        <f t="shared" si="3"/>
        <v xml:space="preserve"> </v>
      </c>
      <c r="B42" s="42">
        <f t="shared" ref="B42:U51" si="6">IF(OR(B17&lt;B30*$B$27,$A30="KEINE"),(B17*$F$27)*B5,IF(AND(B30&gt;B17,B17&gt;=B30*$B$27,B17&lt;=B30*$D$27,B30&lt;&gt;0),(B30-B17),0)*B5)</f>
        <v>0</v>
      </c>
      <c r="C42" s="43">
        <f t="shared" si="6"/>
        <v>0</v>
      </c>
      <c r="D42" s="43">
        <f t="shared" si="6"/>
        <v>0</v>
      </c>
      <c r="E42" s="43">
        <f t="shared" si="6"/>
        <v>0</v>
      </c>
      <c r="F42" s="43">
        <f t="shared" si="6"/>
        <v>0</v>
      </c>
      <c r="G42" s="43">
        <f t="shared" si="6"/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3">
        <f t="shared" si="6"/>
        <v>0</v>
      </c>
      <c r="L42" s="43">
        <f t="shared" si="6"/>
        <v>0</v>
      </c>
      <c r="M42" s="43">
        <f t="shared" si="6"/>
        <v>0</v>
      </c>
      <c r="N42" s="43">
        <f t="shared" si="6"/>
        <v>0</v>
      </c>
      <c r="O42" s="43">
        <f t="shared" si="6"/>
        <v>0</v>
      </c>
      <c r="P42" s="43">
        <f t="shared" si="6"/>
        <v>0</v>
      </c>
      <c r="Q42" s="43">
        <f t="shared" si="6"/>
        <v>0</v>
      </c>
      <c r="R42" s="43">
        <f t="shared" si="6"/>
        <v>0</v>
      </c>
      <c r="S42" s="43">
        <f t="shared" si="6"/>
        <v>0</v>
      </c>
      <c r="T42" s="43">
        <f t="shared" si="6"/>
        <v>0</v>
      </c>
      <c r="U42" s="81">
        <f t="shared" si="6"/>
        <v>0</v>
      </c>
      <c r="V42" s="90">
        <f t="shared" ref="V42:V52" si="7">SUM(B42:U42)</f>
        <v>0</v>
      </c>
      <c r="W42" s="109"/>
      <c r="X42" s="118"/>
      <c r="Y42" s="118"/>
      <c r="AC42" s="61" t="str">
        <f t="shared" si="5"/>
        <v/>
      </c>
      <c r="AD42" s="114" t="s">
        <v>80</v>
      </c>
      <c r="AE42" s="114" t="s">
        <v>19</v>
      </c>
      <c r="AG42" s="113" t="s">
        <v>142</v>
      </c>
    </row>
    <row r="43" spans="1:33" x14ac:dyDescent="0.3">
      <c r="A43" s="29" t="str">
        <f t="shared" si="3"/>
        <v xml:space="preserve"> </v>
      </c>
      <c r="B43" s="42">
        <f t="shared" si="6"/>
        <v>0</v>
      </c>
      <c r="C43" s="43">
        <f t="shared" si="6"/>
        <v>0</v>
      </c>
      <c r="D43" s="43">
        <f t="shared" si="6"/>
        <v>0</v>
      </c>
      <c r="E43" s="43">
        <f t="shared" si="6"/>
        <v>0</v>
      </c>
      <c r="F43" s="43">
        <f t="shared" si="6"/>
        <v>0</v>
      </c>
      <c r="G43" s="43">
        <f t="shared" si="6"/>
        <v>0</v>
      </c>
      <c r="H43" s="43">
        <f t="shared" si="6"/>
        <v>0</v>
      </c>
      <c r="I43" s="43">
        <f t="shared" si="6"/>
        <v>0</v>
      </c>
      <c r="J43" s="43">
        <f t="shared" si="6"/>
        <v>0</v>
      </c>
      <c r="K43" s="43">
        <f t="shared" si="6"/>
        <v>0</v>
      </c>
      <c r="L43" s="43">
        <f t="shared" si="6"/>
        <v>0</v>
      </c>
      <c r="M43" s="43">
        <f t="shared" si="6"/>
        <v>0</v>
      </c>
      <c r="N43" s="43">
        <f t="shared" si="6"/>
        <v>0</v>
      </c>
      <c r="O43" s="43">
        <f t="shared" si="6"/>
        <v>0</v>
      </c>
      <c r="P43" s="43">
        <f t="shared" si="6"/>
        <v>0</v>
      </c>
      <c r="Q43" s="43">
        <f t="shared" si="6"/>
        <v>0</v>
      </c>
      <c r="R43" s="43">
        <f t="shared" si="6"/>
        <v>0</v>
      </c>
      <c r="S43" s="43">
        <f t="shared" si="6"/>
        <v>0</v>
      </c>
      <c r="T43" s="43">
        <f t="shared" si="6"/>
        <v>0</v>
      </c>
      <c r="U43" s="81">
        <f t="shared" si="6"/>
        <v>0</v>
      </c>
      <c r="V43" s="90">
        <f t="shared" si="7"/>
        <v>0</v>
      </c>
      <c r="W43" s="109"/>
      <c r="X43" s="118"/>
      <c r="Y43" s="118"/>
      <c r="AC43" s="61" t="str">
        <f t="shared" si="5"/>
        <v/>
      </c>
      <c r="AD43" s="114" t="s">
        <v>81</v>
      </c>
      <c r="AE43" s="114" t="s">
        <v>19</v>
      </c>
      <c r="AG43" s="113" t="s">
        <v>142</v>
      </c>
    </row>
    <row r="44" spans="1:33" x14ac:dyDescent="0.3">
      <c r="A44" s="29" t="str">
        <f t="shared" si="3"/>
        <v xml:space="preserve"> </v>
      </c>
      <c r="B44" s="42">
        <f t="shared" si="6"/>
        <v>0</v>
      </c>
      <c r="C44" s="43">
        <f t="shared" si="6"/>
        <v>0</v>
      </c>
      <c r="D44" s="43">
        <f t="shared" si="6"/>
        <v>0</v>
      </c>
      <c r="E44" s="43">
        <f t="shared" si="6"/>
        <v>0</v>
      </c>
      <c r="F44" s="43">
        <f t="shared" si="6"/>
        <v>0</v>
      </c>
      <c r="G44" s="43">
        <f t="shared" si="6"/>
        <v>0</v>
      </c>
      <c r="H44" s="43">
        <f t="shared" si="6"/>
        <v>0</v>
      </c>
      <c r="I44" s="43">
        <f t="shared" si="6"/>
        <v>0</v>
      </c>
      <c r="J44" s="43">
        <f t="shared" si="6"/>
        <v>0</v>
      </c>
      <c r="K44" s="43">
        <f t="shared" si="6"/>
        <v>0</v>
      </c>
      <c r="L44" s="43">
        <f t="shared" si="6"/>
        <v>0</v>
      </c>
      <c r="M44" s="43">
        <f t="shared" si="6"/>
        <v>0</v>
      </c>
      <c r="N44" s="43">
        <f t="shared" si="6"/>
        <v>0</v>
      </c>
      <c r="O44" s="43">
        <f t="shared" si="6"/>
        <v>0</v>
      </c>
      <c r="P44" s="43">
        <f t="shared" si="6"/>
        <v>0</v>
      </c>
      <c r="Q44" s="43">
        <f t="shared" si="6"/>
        <v>0</v>
      </c>
      <c r="R44" s="43">
        <f t="shared" si="6"/>
        <v>0</v>
      </c>
      <c r="S44" s="43">
        <f t="shared" si="6"/>
        <v>0</v>
      </c>
      <c r="T44" s="43">
        <f t="shared" si="6"/>
        <v>0</v>
      </c>
      <c r="U44" s="81">
        <f t="shared" si="6"/>
        <v>0</v>
      </c>
      <c r="V44" s="90">
        <f t="shared" si="7"/>
        <v>0</v>
      </c>
      <c r="W44" s="109"/>
      <c r="X44" s="118"/>
      <c r="Y44" s="118"/>
      <c r="AC44" s="61" t="str">
        <f t="shared" si="5"/>
        <v/>
      </c>
      <c r="AD44" s="114" t="s">
        <v>152</v>
      </c>
      <c r="AE44" s="114" t="s">
        <v>19</v>
      </c>
      <c r="AG44" s="113" t="s">
        <v>142</v>
      </c>
    </row>
    <row r="45" spans="1:33" x14ac:dyDescent="0.3">
      <c r="A45" s="29" t="str">
        <f t="shared" si="3"/>
        <v xml:space="preserve"> </v>
      </c>
      <c r="B45" s="42">
        <f t="shared" si="6"/>
        <v>0</v>
      </c>
      <c r="C45" s="43">
        <f t="shared" si="6"/>
        <v>0</v>
      </c>
      <c r="D45" s="43">
        <f t="shared" si="6"/>
        <v>0</v>
      </c>
      <c r="E45" s="43">
        <f t="shared" si="6"/>
        <v>0</v>
      </c>
      <c r="F45" s="43">
        <f t="shared" si="6"/>
        <v>0</v>
      </c>
      <c r="G45" s="43">
        <f t="shared" si="6"/>
        <v>0</v>
      </c>
      <c r="H45" s="43">
        <f t="shared" si="6"/>
        <v>0</v>
      </c>
      <c r="I45" s="43">
        <f t="shared" si="6"/>
        <v>0</v>
      </c>
      <c r="J45" s="43">
        <f t="shared" si="6"/>
        <v>0</v>
      </c>
      <c r="K45" s="43">
        <f t="shared" si="6"/>
        <v>0</v>
      </c>
      <c r="L45" s="43">
        <f t="shared" si="6"/>
        <v>0</v>
      </c>
      <c r="M45" s="43">
        <f t="shared" si="6"/>
        <v>0</v>
      </c>
      <c r="N45" s="43">
        <f t="shared" si="6"/>
        <v>0</v>
      </c>
      <c r="O45" s="43">
        <f t="shared" si="6"/>
        <v>0</v>
      </c>
      <c r="P45" s="43">
        <f t="shared" si="6"/>
        <v>0</v>
      </c>
      <c r="Q45" s="43">
        <f t="shared" si="6"/>
        <v>0</v>
      </c>
      <c r="R45" s="43">
        <f t="shared" si="6"/>
        <v>0</v>
      </c>
      <c r="S45" s="43">
        <f t="shared" si="6"/>
        <v>0</v>
      </c>
      <c r="T45" s="43">
        <f t="shared" si="6"/>
        <v>0</v>
      </c>
      <c r="U45" s="81">
        <f t="shared" si="6"/>
        <v>0</v>
      </c>
      <c r="V45" s="90">
        <f t="shared" si="7"/>
        <v>0</v>
      </c>
      <c r="W45" s="109"/>
      <c r="X45" s="118"/>
      <c r="Y45" s="118"/>
      <c r="AC45" s="61" t="str">
        <f t="shared" si="5"/>
        <v/>
      </c>
      <c r="AD45" s="114" t="s">
        <v>153</v>
      </c>
      <c r="AE45" s="114" t="s">
        <v>19</v>
      </c>
      <c r="AG45" s="113" t="s">
        <v>142</v>
      </c>
    </row>
    <row r="46" spans="1:33" x14ac:dyDescent="0.3">
      <c r="A46" s="29" t="str">
        <f t="shared" si="3"/>
        <v xml:space="preserve"> </v>
      </c>
      <c r="B46" s="42">
        <f t="shared" si="6"/>
        <v>0</v>
      </c>
      <c r="C46" s="43">
        <f t="shared" si="6"/>
        <v>0</v>
      </c>
      <c r="D46" s="43">
        <f t="shared" si="6"/>
        <v>0</v>
      </c>
      <c r="E46" s="43">
        <f t="shared" si="6"/>
        <v>0</v>
      </c>
      <c r="F46" s="43">
        <f t="shared" si="6"/>
        <v>0</v>
      </c>
      <c r="G46" s="43">
        <f t="shared" si="6"/>
        <v>0</v>
      </c>
      <c r="H46" s="43">
        <f t="shared" si="6"/>
        <v>0</v>
      </c>
      <c r="I46" s="43">
        <f t="shared" si="6"/>
        <v>0</v>
      </c>
      <c r="J46" s="43">
        <f t="shared" si="6"/>
        <v>0</v>
      </c>
      <c r="K46" s="43">
        <f t="shared" si="6"/>
        <v>0</v>
      </c>
      <c r="L46" s="43">
        <f t="shared" si="6"/>
        <v>0</v>
      </c>
      <c r="M46" s="43">
        <f t="shared" si="6"/>
        <v>0</v>
      </c>
      <c r="N46" s="43">
        <f t="shared" si="6"/>
        <v>0</v>
      </c>
      <c r="O46" s="43">
        <f t="shared" si="6"/>
        <v>0</v>
      </c>
      <c r="P46" s="43">
        <f t="shared" si="6"/>
        <v>0</v>
      </c>
      <c r="Q46" s="43">
        <f t="shared" si="6"/>
        <v>0</v>
      </c>
      <c r="R46" s="43">
        <f t="shared" si="6"/>
        <v>0</v>
      </c>
      <c r="S46" s="43">
        <f t="shared" si="6"/>
        <v>0</v>
      </c>
      <c r="T46" s="43">
        <f t="shared" si="6"/>
        <v>0</v>
      </c>
      <c r="U46" s="81">
        <f t="shared" si="6"/>
        <v>0</v>
      </c>
      <c r="V46" s="90">
        <f t="shared" si="7"/>
        <v>0</v>
      </c>
      <c r="W46" s="109"/>
      <c r="X46" s="118"/>
      <c r="Y46" s="118"/>
      <c r="AC46" s="61" t="str">
        <f t="shared" si="5"/>
        <v/>
      </c>
      <c r="AD46" s="114" t="s">
        <v>159</v>
      </c>
      <c r="AE46" s="114" t="s">
        <v>162</v>
      </c>
      <c r="AG46" s="113" t="s">
        <v>142</v>
      </c>
    </row>
    <row r="47" spans="1:33" x14ac:dyDescent="0.3">
      <c r="A47" s="29" t="str">
        <f t="shared" si="3"/>
        <v xml:space="preserve"> </v>
      </c>
      <c r="B47" s="42">
        <f t="shared" si="6"/>
        <v>0</v>
      </c>
      <c r="C47" s="43">
        <f t="shared" si="6"/>
        <v>0</v>
      </c>
      <c r="D47" s="43">
        <f t="shared" si="6"/>
        <v>0</v>
      </c>
      <c r="E47" s="43">
        <f t="shared" si="6"/>
        <v>0</v>
      </c>
      <c r="F47" s="43">
        <f t="shared" si="6"/>
        <v>0</v>
      </c>
      <c r="G47" s="43">
        <f t="shared" si="6"/>
        <v>0</v>
      </c>
      <c r="H47" s="43">
        <f t="shared" si="6"/>
        <v>0</v>
      </c>
      <c r="I47" s="43">
        <f t="shared" si="6"/>
        <v>0</v>
      </c>
      <c r="J47" s="43">
        <f t="shared" si="6"/>
        <v>0</v>
      </c>
      <c r="K47" s="43">
        <f t="shared" si="6"/>
        <v>0</v>
      </c>
      <c r="L47" s="43">
        <f t="shared" si="6"/>
        <v>0</v>
      </c>
      <c r="M47" s="43">
        <f t="shared" si="6"/>
        <v>0</v>
      </c>
      <c r="N47" s="43">
        <f t="shared" si="6"/>
        <v>0</v>
      </c>
      <c r="O47" s="43">
        <f t="shared" si="6"/>
        <v>0</v>
      </c>
      <c r="P47" s="43">
        <f t="shared" si="6"/>
        <v>0</v>
      </c>
      <c r="Q47" s="43">
        <f t="shared" si="6"/>
        <v>0</v>
      </c>
      <c r="R47" s="43">
        <f t="shared" si="6"/>
        <v>0</v>
      </c>
      <c r="S47" s="43">
        <f t="shared" si="6"/>
        <v>0</v>
      </c>
      <c r="T47" s="43">
        <f t="shared" si="6"/>
        <v>0</v>
      </c>
      <c r="U47" s="81">
        <f t="shared" si="6"/>
        <v>0</v>
      </c>
      <c r="V47" s="90">
        <f t="shared" si="7"/>
        <v>0</v>
      </c>
      <c r="W47" s="109"/>
      <c r="X47" s="118"/>
      <c r="Y47" s="118"/>
      <c r="AC47" s="61" t="str">
        <f t="shared" si="5"/>
        <v/>
      </c>
      <c r="AD47" s="114" t="s">
        <v>160</v>
      </c>
      <c r="AE47" s="114" t="s">
        <v>163</v>
      </c>
      <c r="AG47" s="113" t="s">
        <v>142</v>
      </c>
    </row>
    <row r="48" spans="1:33" x14ac:dyDescent="0.3">
      <c r="A48" s="29" t="str">
        <f t="shared" si="3"/>
        <v xml:space="preserve"> </v>
      </c>
      <c r="B48" s="42">
        <f t="shared" si="6"/>
        <v>0</v>
      </c>
      <c r="C48" s="43">
        <f t="shared" si="6"/>
        <v>0</v>
      </c>
      <c r="D48" s="43">
        <f t="shared" si="6"/>
        <v>0</v>
      </c>
      <c r="E48" s="43">
        <f t="shared" si="6"/>
        <v>0</v>
      </c>
      <c r="F48" s="43">
        <f t="shared" si="6"/>
        <v>0</v>
      </c>
      <c r="G48" s="43">
        <f t="shared" si="6"/>
        <v>0</v>
      </c>
      <c r="H48" s="43">
        <f t="shared" si="6"/>
        <v>0</v>
      </c>
      <c r="I48" s="43">
        <f t="shared" si="6"/>
        <v>0</v>
      </c>
      <c r="J48" s="43">
        <f t="shared" si="6"/>
        <v>0</v>
      </c>
      <c r="K48" s="43">
        <f t="shared" si="6"/>
        <v>0</v>
      </c>
      <c r="L48" s="43">
        <f t="shared" si="6"/>
        <v>0</v>
      </c>
      <c r="M48" s="43">
        <f t="shared" si="6"/>
        <v>0</v>
      </c>
      <c r="N48" s="43">
        <f t="shared" si="6"/>
        <v>0</v>
      </c>
      <c r="O48" s="43">
        <f t="shared" si="6"/>
        <v>0</v>
      </c>
      <c r="P48" s="43">
        <f t="shared" si="6"/>
        <v>0</v>
      </c>
      <c r="Q48" s="43">
        <f t="shared" si="6"/>
        <v>0</v>
      </c>
      <c r="R48" s="43">
        <f t="shared" si="6"/>
        <v>0</v>
      </c>
      <c r="S48" s="43">
        <f t="shared" si="6"/>
        <v>0</v>
      </c>
      <c r="T48" s="43">
        <f t="shared" si="6"/>
        <v>0</v>
      </c>
      <c r="U48" s="81">
        <f t="shared" si="6"/>
        <v>0</v>
      </c>
      <c r="V48" s="90">
        <f t="shared" si="7"/>
        <v>0</v>
      </c>
      <c r="W48" s="109"/>
      <c r="X48" s="118"/>
      <c r="Y48" s="118"/>
      <c r="AC48" s="61" t="str">
        <f t="shared" si="5"/>
        <v/>
      </c>
      <c r="AD48" s="114" t="s">
        <v>161</v>
      </c>
      <c r="AE48" s="114" t="s">
        <v>164</v>
      </c>
      <c r="AG48" s="113" t="s">
        <v>142</v>
      </c>
    </row>
    <row r="49" spans="1:33" x14ac:dyDescent="0.3">
      <c r="A49" s="29" t="str">
        <f t="shared" si="3"/>
        <v xml:space="preserve"> </v>
      </c>
      <c r="B49" s="42">
        <f t="shared" si="6"/>
        <v>0</v>
      </c>
      <c r="C49" s="43">
        <f t="shared" si="6"/>
        <v>0</v>
      </c>
      <c r="D49" s="43">
        <f t="shared" si="6"/>
        <v>0</v>
      </c>
      <c r="E49" s="43">
        <f t="shared" si="6"/>
        <v>0</v>
      </c>
      <c r="F49" s="43">
        <f t="shared" si="6"/>
        <v>0</v>
      </c>
      <c r="G49" s="43">
        <f t="shared" si="6"/>
        <v>0</v>
      </c>
      <c r="H49" s="43">
        <f t="shared" si="6"/>
        <v>0</v>
      </c>
      <c r="I49" s="43">
        <f t="shared" si="6"/>
        <v>0</v>
      </c>
      <c r="J49" s="43">
        <f t="shared" si="6"/>
        <v>0</v>
      </c>
      <c r="K49" s="43">
        <f t="shared" si="6"/>
        <v>0</v>
      </c>
      <c r="L49" s="43">
        <f t="shared" si="6"/>
        <v>0</v>
      </c>
      <c r="M49" s="43">
        <f t="shared" si="6"/>
        <v>0</v>
      </c>
      <c r="N49" s="43">
        <f t="shared" si="6"/>
        <v>0</v>
      </c>
      <c r="O49" s="43">
        <f t="shared" si="6"/>
        <v>0</v>
      </c>
      <c r="P49" s="43">
        <f t="shared" si="6"/>
        <v>0</v>
      </c>
      <c r="Q49" s="43">
        <f t="shared" si="6"/>
        <v>0</v>
      </c>
      <c r="R49" s="43">
        <f t="shared" si="6"/>
        <v>0</v>
      </c>
      <c r="S49" s="43">
        <f t="shared" si="6"/>
        <v>0</v>
      </c>
      <c r="T49" s="43">
        <f t="shared" si="6"/>
        <v>0</v>
      </c>
      <c r="U49" s="81">
        <f t="shared" si="6"/>
        <v>0</v>
      </c>
      <c r="V49" s="90">
        <f t="shared" si="7"/>
        <v>0</v>
      </c>
      <c r="W49" s="109"/>
      <c r="X49" s="118"/>
      <c r="Y49" s="118"/>
      <c r="AC49" s="61" t="str">
        <f t="shared" si="5"/>
        <v/>
      </c>
      <c r="AD49" s="114" t="s">
        <v>169</v>
      </c>
      <c r="AE49" s="114" t="s">
        <v>165</v>
      </c>
      <c r="AG49" s="113" t="s">
        <v>142</v>
      </c>
    </row>
    <row r="50" spans="1:33" x14ac:dyDescent="0.3">
      <c r="A50" s="29" t="str">
        <f t="shared" si="3"/>
        <v xml:space="preserve"> </v>
      </c>
      <c r="B50" s="42">
        <f t="shared" si="6"/>
        <v>0</v>
      </c>
      <c r="C50" s="43">
        <f t="shared" si="6"/>
        <v>0</v>
      </c>
      <c r="D50" s="43">
        <f t="shared" si="6"/>
        <v>0</v>
      </c>
      <c r="E50" s="43">
        <f t="shared" si="6"/>
        <v>0</v>
      </c>
      <c r="F50" s="43">
        <f t="shared" si="6"/>
        <v>0</v>
      </c>
      <c r="G50" s="43">
        <f t="shared" si="6"/>
        <v>0</v>
      </c>
      <c r="H50" s="43">
        <f t="shared" si="6"/>
        <v>0</v>
      </c>
      <c r="I50" s="43">
        <f t="shared" si="6"/>
        <v>0</v>
      </c>
      <c r="J50" s="43">
        <f t="shared" si="6"/>
        <v>0</v>
      </c>
      <c r="K50" s="43">
        <f t="shared" si="6"/>
        <v>0</v>
      </c>
      <c r="L50" s="43">
        <f t="shared" si="6"/>
        <v>0</v>
      </c>
      <c r="M50" s="43">
        <f t="shared" si="6"/>
        <v>0</v>
      </c>
      <c r="N50" s="43">
        <f t="shared" si="6"/>
        <v>0</v>
      </c>
      <c r="O50" s="43">
        <f t="shared" si="6"/>
        <v>0</v>
      </c>
      <c r="P50" s="43">
        <f t="shared" si="6"/>
        <v>0</v>
      </c>
      <c r="Q50" s="43">
        <f t="shared" si="6"/>
        <v>0</v>
      </c>
      <c r="R50" s="43">
        <f t="shared" si="6"/>
        <v>0</v>
      </c>
      <c r="S50" s="43">
        <f t="shared" si="6"/>
        <v>0</v>
      </c>
      <c r="T50" s="43">
        <f t="shared" si="6"/>
        <v>0</v>
      </c>
      <c r="U50" s="81">
        <f t="shared" si="6"/>
        <v>0</v>
      </c>
      <c r="V50" s="90">
        <f t="shared" si="7"/>
        <v>0</v>
      </c>
      <c r="W50" s="109"/>
      <c r="X50" s="118"/>
      <c r="Y50" s="118"/>
      <c r="AC50" s="61" t="str">
        <f t="shared" si="5"/>
        <v/>
      </c>
      <c r="AD50" s="113" t="s">
        <v>170</v>
      </c>
      <c r="AE50" s="113" t="s">
        <v>166</v>
      </c>
      <c r="AG50" s="113" t="s">
        <v>142</v>
      </c>
    </row>
    <row r="51" spans="1:33" ht="13.5" thickBot="1" x14ac:dyDescent="0.35">
      <c r="A51" s="30" t="str">
        <f t="shared" si="3"/>
        <v xml:space="preserve"> </v>
      </c>
      <c r="B51" s="44">
        <f t="shared" si="6"/>
        <v>0</v>
      </c>
      <c r="C51" s="45">
        <f t="shared" si="6"/>
        <v>0</v>
      </c>
      <c r="D51" s="45">
        <f t="shared" si="6"/>
        <v>0</v>
      </c>
      <c r="E51" s="45">
        <f t="shared" si="6"/>
        <v>0</v>
      </c>
      <c r="F51" s="45">
        <f t="shared" si="6"/>
        <v>0</v>
      </c>
      <c r="G51" s="45">
        <f t="shared" si="6"/>
        <v>0</v>
      </c>
      <c r="H51" s="45">
        <f t="shared" si="6"/>
        <v>0</v>
      </c>
      <c r="I51" s="45">
        <f t="shared" si="6"/>
        <v>0</v>
      </c>
      <c r="J51" s="45">
        <f t="shared" si="6"/>
        <v>0</v>
      </c>
      <c r="K51" s="45">
        <f t="shared" si="6"/>
        <v>0</v>
      </c>
      <c r="L51" s="45">
        <f t="shared" si="6"/>
        <v>0</v>
      </c>
      <c r="M51" s="45">
        <f t="shared" si="6"/>
        <v>0</v>
      </c>
      <c r="N51" s="45">
        <f t="shared" si="6"/>
        <v>0</v>
      </c>
      <c r="O51" s="45">
        <f t="shared" si="6"/>
        <v>0</v>
      </c>
      <c r="P51" s="45">
        <f t="shared" si="6"/>
        <v>0</v>
      </c>
      <c r="Q51" s="45">
        <f t="shared" si="6"/>
        <v>0</v>
      </c>
      <c r="R51" s="45">
        <f t="shared" si="6"/>
        <v>0</v>
      </c>
      <c r="S51" s="45">
        <f t="shared" si="6"/>
        <v>0</v>
      </c>
      <c r="T51" s="45">
        <f t="shared" si="6"/>
        <v>0</v>
      </c>
      <c r="U51" s="82">
        <f t="shared" si="6"/>
        <v>0</v>
      </c>
      <c r="V51" s="91">
        <f t="shared" si="7"/>
        <v>0</v>
      </c>
      <c r="W51" s="109"/>
      <c r="X51" s="118"/>
      <c r="Y51" s="118"/>
      <c r="AC51" s="61" t="str">
        <f t="shared" si="5"/>
        <v/>
      </c>
      <c r="AD51" s="113" t="s">
        <v>168</v>
      </c>
      <c r="AE51" s="113" t="s">
        <v>200</v>
      </c>
      <c r="AG51" s="113" t="s">
        <v>142</v>
      </c>
    </row>
    <row r="52" spans="1:33" ht="16" thickBot="1" x14ac:dyDescent="0.4">
      <c r="A52" s="14" t="s">
        <v>16</v>
      </c>
      <c r="B52" s="58">
        <f t="shared" ref="B52:L52" si="8">SUM(B41:B51)</f>
        <v>0</v>
      </c>
      <c r="C52" s="58">
        <f t="shared" si="8"/>
        <v>0</v>
      </c>
      <c r="D52" s="58">
        <f t="shared" si="8"/>
        <v>0</v>
      </c>
      <c r="E52" s="58">
        <f t="shared" si="8"/>
        <v>0</v>
      </c>
      <c r="F52" s="58">
        <f t="shared" si="8"/>
        <v>0</v>
      </c>
      <c r="G52" s="58">
        <f t="shared" si="8"/>
        <v>0</v>
      </c>
      <c r="H52" s="58">
        <f t="shared" si="8"/>
        <v>0</v>
      </c>
      <c r="I52" s="58">
        <f t="shared" si="8"/>
        <v>0</v>
      </c>
      <c r="J52" s="58">
        <f t="shared" si="8"/>
        <v>0</v>
      </c>
      <c r="K52" s="58">
        <f t="shared" si="8"/>
        <v>0</v>
      </c>
      <c r="L52" s="58">
        <f t="shared" si="8"/>
        <v>0</v>
      </c>
      <c r="M52" s="58">
        <f>SUM(M41:M51)</f>
        <v>0</v>
      </c>
      <c r="N52" s="58">
        <f>SUM(N41:N51)</f>
        <v>0</v>
      </c>
      <c r="O52" s="58">
        <f>SUM(O41:O51)</f>
        <v>0</v>
      </c>
      <c r="P52" s="58">
        <f t="shared" ref="P52:U52" si="9">SUM(P41:P51)</f>
        <v>0</v>
      </c>
      <c r="Q52" s="58">
        <f t="shared" si="9"/>
        <v>0</v>
      </c>
      <c r="R52" s="58">
        <f t="shared" si="9"/>
        <v>0</v>
      </c>
      <c r="S52" s="58">
        <f t="shared" si="9"/>
        <v>0</v>
      </c>
      <c r="T52" s="58">
        <f t="shared" si="9"/>
        <v>0</v>
      </c>
      <c r="U52" s="83">
        <f t="shared" si="9"/>
        <v>0</v>
      </c>
      <c r="V52" s="92">
        <f t="shared" si="7"/>
        <v>0</v>
      </c>
      <c r="W52" s="110"/>
      <c r="X52" s="119"/>
      <c r="Y52" s="119"/>
      <c r="AD52" s="114" t="s">
        <v>82</v>
      </c>
      <c r="AE52" s="114" t="s">
        <v>83</v>
      </c>
      <c r="AG52" s="113" t="s">
        <v>143</v>
      </c>
    </row>
    <row r="53" spans="1:33" ht="16" thickBot="1" x14ac:dyDescent="0.4">
      <c r="A53" s="13" t="s">
        <v>60</v>
      </c>
      <c r="B53" s="210"/>
      <c r="C53" s="211"/>
      <c r="D53" s="205" t="s">
        <v>61</v>
      </c>
      <c r="E53" s="206"/>
      <c r="F53" s="207"/>
      <c r="G53" s="208">
        <f>B53*$F$27</f>
        <v>0</v>
      </c>
      <c r="H53" s="20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5"/>
      <c r="W53" s="111"/>
      <c r="X53" s="120"/>
      <c r="Y53" s="120"/>
      <c r="AD53" s="114" t="s">
        <v>84</v>
      </c>
      <c r="AE53" s="114" t="s">
        <v>122</v>
      </c>
      <c r="AG53" s="113" t="s">
        <v>143</v>
      </c>
    </row>
    <row r="54" spans="1:33" ht="16" thickBot="1" x14ac:dyDescent="0.4">
      <c r="A54" s="27"/>
      <c r="B54" s="31"/>
      <c r="C54" s="31"/>
      <c r="D54" s="32"/>
      <c r="E54" s="32"/>
      <c r="F54" s="32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11"/>
      <c r="X54" s="120"/>
      <c r="Y54" s="120"/>
      <c r="AD54" s="114" t="s">
        <v>85</v>
      </c>
      <c r="AE54" s="114" t="s">
        <v>121</v>
      </c>
      <c r="AG54" s="113" t="s">
        <v>143</v>
      </c>
    </row>
    <row r="55" spans="1:33" ht="16.399999999999999" customHeight="1" thickBot="1" x14ac:dyDescent="0.4">
      <c r="A55" s="186" t="s">
        <v>42</v>
      </c>
      <c r="B55" s="187"/>
      <c r="C55" s="188"/>
      <c r="D55" s="184">
        <f>SUM(B52:U52)+G53</f>
        <v>0</v>
      </c>
      <c r="E55" s="185"/>
      <c r="F55" s="34"/>
      <c r="G55" s="164" t="s">
        <v>129</v>
      </c>
      <c r="H55" s="164"/>
      <c r="I55" s="164"/>
      <c r="J55" s="164"/>
      <c r="K55" s="190">
        <f>ROUND(D55*0.9,0)</f>
        <v>0</v>
      </c>
      <c r="L55" s="190"/>
      <c r="M55" s="26"/>
      <c r="N55" s="70"/>
      <c r="O55" s="9"/>
      <c r="P55" s="9"/>
      <c r="Q55" s="9"/>
      <c r="R55" s="9"/>
      <c r="S55" s="16"/>
      <c r="T55" s="16"/>
      <c r="U55" s="26"/>
      <c r="V55" s="26"/>
      <c r="W55" s="111"/>
      <c r="X55" s="120"/>
      <c r="Y55" s="120"/>
      <c r="AD55" s="114" t="s">
        <v>86</v>
      </c>
      <c r="AE55" s="114" t="s">
        <v>19</v>
      </c>
      <c r="AG55" s="113" t="s">
        <v>143</v>
      </c>
    </row>
    <row r="56" spans="1:33" ht="15.65" customHeight="1" x14ac:dyDescent="0.35">
      <c r="A56" s="176" t="s">
        <v>46</v>
      </c>
      <c r="B56" s="177"/>
      <c r="C56" s="177"/>
      <c r="D56" s="178"/>
      <c r="E56" s="179"/>
      <c r="F56" s="34"/>
      <c r="G56" s="189" t="s">
        <v>48</v>
      </c>
      <c r="H56" s="189"/>
      <c r="I56" s="189"/>
      <c r="J56" s="189"/>
      <c r="K56" s="61"/>
      <c r="L56" s="61"/>
      <c r="M56" s="26"/>
      <c r="N56" s="71"/>
      <c r="O56" s="71"/>
      <c r="P56" s="71"/>
      <c r="Q56" s="71"/>
      <c r="R56" s="71"/>
      <c r="S56" s="71"/>
      <c r="T56" s="71"/>
      <c r="U56" s="36"/>
      <c r="V56" s="36"/>
      <c r="W56" s="112"/>
      <c r="X56" s="121"/>
      <c r="Y56" s="121"/>
      <c r="AD56" s="114" t="s">
        <v>87</v>
      </c>
      <c r="AE56" s="114" t="s">
        <v>19</v>
      </c>
      <c r="AG56" s="113" t="s">
        <v>143</v>
      </c>
    </row>
    <row r="57" spans="1:33" ht="15.65" customHeight="1" x14ac:dyDescent="0.35">
      <c r="A57" s="165" t="s">
        <v>43</v>
      </c>
      <c r="B57" s="166"/>
      <c r="C57" s="167"/>
      <c r="D57" s="180">
        <v>0</v>
      </c>
      <c r="E57" s="181"/>
      <c r="F57" s="34"/>
      <c r="G57" s="189" t="s">
        <v>49</v>
      </c>
      <c r="H57" s="189"/>
      <c r="I57" s="189"/>
      <c r="J57" s="189"/>
      <c r="K57" s="190">
        <f>K55-K58</f>
        <v>0</v>
      </c>
      <c r="L57" s="190"/>
      <c r="M57" s="26"/>
      <c r="N57" s="71"/>
      <c r="O57" s="71"/>
      <c r="P57" s="71"/>
      <c r="Q57" s="71"/>
      <c r="R57" s="71"/>
      <c r="S57" s="71"/>
      <c r="T57" s="71"/>
      <c r="U57" s="36"/>
      <c r="V57" s="36"/>
      <c r="W57" s="112"/>
      <c r="X57" s="121"/>
      <c r="Y57" s="121"/>
      <c r="AD57" s="114" t="s">
        <v>88</v>
      </c>
      <c r="AE57" s="114" t="s">
        <v>89</v>
      </c>
      <c r="AG57" s="113" t="s">
        <v>144</v>
      </c>
    </row>
    <row r="58" spans="1:33" ht="15.5" x14ac:dyDescent="0.35">
      <c r="A58" s="165" t="s">
        <v>44</v>
      </c>
      <c r="B58" s="166"/>
      <c r="C58" s="167"/>
      <c r="D58" s="180">
        <v>0</v>
      </c>
      <c r="E58" s="181"/>
      <c r="F58" s="34"/>
      <c r="G58" s="189" t="s">
        <v>50</v>
      </c>
      <c r="H58" s="189"/>
      <c r="I58" s="189"/>
      <c r="J58" s="189"/>
      <c r="K58" s="190">
        <f>ROUND(K55/9*4,0)</f>
        <v>0</v>
      </c>
      <c r="L58" s="190"/>
      <c r="M58" s="26"/>
      <c r="N58" s="71"/>
      <c r="O58" s="71"/>
      <c r="P58" s="71"/>
      <c r="Q58" s="71"/>
      <c r="R58" s="71"/>
      <c r="S58" s="71"/>
      <c r="T58" s="71"/>
      <c r="U58" s="36"/>
      <c r="V58" s="36"/>
      <c r="W58" s="112"/>
      <c r="X58" s="121"/>
      <c r="Y58" s="121"/>
      <c r="AD58" s="114" t="s">
        <v>90</v>
      </c>
      <c r="AE58" s="114" t="s">
        <v>91</v>
      </c>
      <c r="AG58" s="113" t="s">
        <v>144</v>
      </c>
    </row>
    <row r="59" spans="1:33" ht="16" thickBot="1" x14ac:dyDescent="0.4">
      <c r="A59" s="168"/>
      <c r="B59" s="169"/>
      <c r="C59" s="170"/>
      <c r="D59" s="182">
        <v>0</v>
      </c>
      <c r="E59" s="183"/>
      <c r="F59" s="34"/>
      <c r="G59" s="35"/>
      <c r="H59" s="35"/>
      <c r="I59" s="26"/>
      <c r="J59" s="26"/>
      <c r="K59" s="26"/>
      <c r="L59" s="26"/>
      <c r="M59" s="26"/>
      <c r="N59" s="70"/>
      <c r="S59" s="39"/>
      <c r="T59" s="39"/>
      <c r="U59" s="26"/>
      <c r="V59" s="26"/>
      <c r="W59" s="111"/>
      <c r="X59" s="120"/>
      <c r="Y59" s="120"/>
      <c r="AD59" s="114" t="s">
        <v>92</v>
      </c>
      <c r="AE59" s="114" t="s">
        <v>93</v>
      </c>
      <c r="AG59" s="113" t="s">
        <v>144</v>
      </c>
    </row>
    <row r="60" spans="1:33" ht="16.399999999999999" customHeight="1" thickBot="1" x14ac:dyDescent="0.4">
      <c r="A60" s="171" t="s">
        <v>45</v>
      </c>
      <c r="B60" s="172"/>
      <c r="C60" s="173"/>
      <c r="D60" s="174">
        <f>SUM(D57:E59)</f>
        <v>0</v>
      </c>
      <c r="E60" s="175"/>
      <c r="F60" s="34"/>
      <c r="G60" s="35"/>
      <c r="H60" s="35"/>
      <c r="I60" s="26"/>
      <c r="J60" s="26"/>
      <c r="K60" s="26"/>
      <c r="L60" s="26"/>
      <c r="M60" s="26"/>
      <c r="S60" s="39"/>
      <c r="T60" s="39"/>
      <c r="U60" s="26"/>
      <c r="V60" s="26"/>
      <c r="W60" s="111"/>
      <c r="X60" s="120"/>
      <c r="Y60" s="120"/>
      <c r="AD60" s="114" t="s">
        <v>193</v>
      </c>
      <c r="AE60" s="114" t="s">
        <v>94</v>
      </c>
      <c r="AG60" s="113" t="s">
        <v>144</v>
      </c>
    </row>
    <row r="61" spans="1:33" ht="16" thickBot="1" x14ac:dyDescent="0.4">
      <c r="F61" s="34"/>
      <c r="G61" s="191" t="s">
        <v>174</v>
      </c>
      <c r="H61" s="192"/>
      <c r="I61" s="192"/>
      <c r="J61" s="192"/>
      <c r="K61" s="192"/>
      <c r="L61" s="193"/>
      <c r="M61" s="26"/>
      <c r="S61" s="39"/>
      <c r="T61" s="39"/>
      <c r="U61" s="26"/>
      <c r="V61" s="26"/>
      <c r="W61" s="111"/>
      <c r="X61" s="120"/>
      <c r="Y61" s="120"/>
      <c r="AD61" s="114" t="s">
        <v>95</v>
      </c>
      <c r="AE61" s="114" t="s">
        <v>96</v>
      </c>
      <c r="AG61" s="113" t="s">
        <v>145</v>
      </c>
    </row>
    <row r="62" spans="1:33" ht="16" thickBot="1" x14ac:dyDescent="0.4">
      <c r="A62" s="159" t="s">
        <v>51</v>
      </c>
      <c r="B62" s="160"/>
      <c r="C62" s="161"/>
      <c r="D62" s="162">
        <f>D55-D60</f>
        <v>0</v>
      </c>
      <c r="E62" s="163"/>
      <c r="F62" s="34"/>
      <c r="G62" s="194"/>
      <c r="H62" s="195"/>
      <c r="I62" s="195"/>
      <c r="J62" s="195"/>
      <c r="K62" s="195"/>
      <c r="L62" s="196"/>
      <c r="M62" s="26"/>
      <c r="S62" s="39"/>
      <c r="T62" s="39"/>
      <c r="U62" s="26"/>
      <c r="V62" s="26"/>
      <c r="W62" s="111"/>
      <c r="X62" s="120"/>
      <c r="Y62" s="120"/>
      <c r="AD62" s="114" t="s">
        <v>97</v>
      </c>
      <c r="AE62" s="114" t="s">
        <v>98</v>
      </c>
      <c r="AG62" s="113" t="s">
        <v>145</v>
      </c>
    </row>
    <row r="63" spans="1:33" ht="14.5" customHeight="1" x14ac:dyDescent="0.3">
      <c r="A63" s="37" t="s">
        <v>248</v>
      </c>
      <c r="L63" s="1"/>
      <c r="N63" s="37"/>
      <c r="S63" s="39"/>
      <c r="T63" s="39"/>
      <c r="AD63" s="114" t="s">
        <v>194</v>
      </c>
      <c r="AE63" s="114" t="s">
        <v>99</v>
      </c>
      <c r="AG63" s="113" t="s">
        <v>145</v>
      </c>
    </row>
    <row r="64" spans="1:33" ht="14.15" customHeight="1" x14ac:dyDescent="0.3">
      <c r="L64" s="1"/>
      <c r="N64" s="38"/>
      <c r="O64" s="38"/>
      <c r="P64" s="38"/>
      <c r="Q64" s="38"/>
      <c r="R64" s="38"/>
      <c r="S64" s="38"/>
      <c r="T64" s="38"/>
      <c r="AD64" s="114" t="s">
        <v>195</v>
      </c>
      <c r="AE64" s="114" t="s">
        <v>100</v>
      </c>
      <c r="AG64" s="113" t="s">
        <v>145</v>
      </c>
    </row>
    <row r="65" spans="12:33" x14ac:dyDescent="0.3">
      <c r="L65" s="1"/>
      <c r="N65" s="38"/>
      <c r="O65" s="38"/>
      <c r="P65" s="38"/>
      <c r="Q65" s="38"/>
      <c r="R65" s="38"/>
      <c r="S65" s="38"/>
      <c r="T65" s="38"/>
      <c r="AD65" s="113" t="s">
        <v>101</v>
      </c>
      <c r="AE65" s="114" t="s">
        <v>102</v>
      </c>
      <c r="AG65" s="113" t="s">
        <v>146</v>
      </c>
    </row>
    <row r="66" spans="12:33" ht="12" customHeight="1" x14ac:dyDescent="0.3">
      <c r="L66" s="1"/>
      <c r="S66" s="39"/>
      <c r="T66" s="39"/>
      <c r="AD66" s="113" t="s">
        <v>103</v>
      </c>
      <c r="AE66" s="114" t="s">
        <v>104</v>
      </c>
      <c r="AG66" s="113" t="s">
        <v>146</v>
      </c>
    </row>
    <row r="67" spans="12:33" ht="15" customHeight="1" x14ac:dyDescent="0.3">
      <c r="S67" s="39"/>
      <c r="T67" s="39"/>
      <c r="AD67" s="114" t="s">
        <v>203</v>
      </c>
      <c r="AE67" s="114" t="s">
        <v>204</v>
      </c>
      <c r="AG67" s="113" t="s">
        <v>146</v>
      </c>
    </row>
    <row r="68" spans="12:33" x14ac:dyDescent="0.3">
      <c r="AD68" s="114" t="s">
        <v>140</v>
      </c>
      <c r="AE68" s="114" t="s">
        <v>19</v>
      </c>
      <c r="AG68" s="113" t="s">
        <v>146</v>
      </c>
    </row>
    <row r="69" spans="12:33" x14ac:dyDescent="0.3">
      <c r="AD69" s="114" t="s">
        <v>109</v>
      </c>
      <c r="AE69" s="114" t="s">
        <v>112</v>
      </c>
      <c r="AG69" s="113" t="s">
        <v>147</v>
      </c>
    </row>
    <row r="70" spans="12:33" x14ac:dyDescent="0.3">
      <c r="AD70" s="114" t="s">
        <v>110</v>
      </c>
      <c r="AE70" s="114" t="s">
        <v>113</v>
      </c>
      <c r="AG70" s="113" t="s">
        <v>147</v>
      </c>
    </row>
    <row r="71" spans="12:33" x14ac:dyDescent="0.3">
      <c r="AD71" s="114" t="s">
        <v>111</v>
      </c>
      <c r="AE71" s="114" t="s">
        <v>114</v>
      </c>
      <c r="AG71" s="113" t="s">
        <v>147</v>
      </c>
    </row>
    <row r="72" spans="12:33" x14ac:dyDescent="0.3">
      <c r="AD72" s="114" t="s">
        <v>196</v>
      </c>
      <c r="AE72" s="114" t="s">
        <v>115</v>
      </c>
      <c r="AG72" s="113" t="s">
        <v>147</v>
      </c>
    </row>
    <row r="73" spans="12:33" x14ac:dyDescent="0.3">
      <c r="AD73" s="114" t="s">
        <v>171</v>
      </c>
      <c r="AE73" s="114" t="s">
        <v>19</v>
      </c>
      <c r="AG73" s="113" t="s">
        <v>147</v>
      </c>
    </row>
    <row r="74" spans="12:33" x14ac:dyDescent="0.3">
      <c r="AD74" s="114" t="s">
        <v>197</v>
      </c>
      <c r="AE74" s="114" t="s">
        <v>19</v>
      </c>
      <c r="AG74" s="113" t="s">
        <v>147</v>
      </c>
    </row>
    <row r="75" spans="12:33" x14ac:dyDescent="0.3">
      <c r="AD75" s="114" t="s">
        <v>172</v>
      </c>
      <c r="AE75" s="114" t="s">
        <v>19</v>
      </c>
      <c r="AG75" s="113" t="s">
        <v>147</v>
      </c>
    </row>
    <row r="76" spans="12:33" x14ac:dyDescent="0.3">
      <c r="AD76" s="114" t="s">
        <v>198</v>
      </c>
      <c r="AE76" s="114" t="s">
        <v>19</v>
      </c>
      <c r="AG76" s="113" t="s">
        <v>147</v>
      </c>
    </row>
    <row r="77" spans="12:33" x14ac:dyDescent="0.3">
      <c r="AD77" s="114" t="s">
        <v>173</v>
      </c>
      <c r="AE77" s="114" t="s">
        <v>19</v>
      </c>
      <c r="AG77" s="113" t="s">
        <v>147</v>
      </c>
    </row>
    <row r="78" spans="12:33" x14ac:dyDescent="0.3">
      <c r="AD78" s="114" t="s">
        <v>199</v>
      </c>
      <c r="AE78" s="114" t="s">
        <v>19</v>
      </c>
      <c r="AG78" s="113" t="s">
        <v>147</v>
      </c>
    </row>
    <row r="79" spans="12:33" x14ac:dyDescent="0.3">
      <c r="AD79" s="114" t="s">
        <v>105</v>
      </c>
      <c r="AE79" s="114" t="s">
        <v>116</v>
      </c>
      <c r="AG79" s="113" t="s">
        <v>148</v>
      </c>
    </row>
    <row r="80" spans="12:33" x14ac:dyDescent="0.3">
      <c r="AD80" s="114" t="s">
        <v>106</v>
      </c>
      <c r="AE80" s="114" t="s">
        <v>117</v>
      </c>
      <c r="AG80" s="113" t="s">
        <v>148</v>
      </c>
    </row>
    <row r="81" spans="30:33" x14ac:dyDescent="0.3">
      <c r="AD81" s="114" t="s">
        <v>107</v>
      </c>
      <c r="AE81" s="114" t="s">
        <v>118</v>
      </c>
      <c r="AG81" s="113" t="s">
        <v>148</v>
      </c>
    </row>
    <row r="82" spans="30:33" x14ac:dyDescent="0.3">
      <c r="AD82" s="114" t="s">
        <v>108</v>
      </c>
      <c r="AE82" s="114" t="s">
        <v>117</v>
      </c>
      <c r="AG82" s="113" t="s">
        <v>148</v>
      </c>
    </row>
    <row r="83" spans="30:33" x14ac:dyDescent="0.3">
      <c r="AD83" s="114" t="s">
        <v>226</v>
      </c>
      <c r="AE83" s="114" t="s">
        <v>227</v>
      </c>
      <c r="AF83" s="61"/>
      <c r="AG83" s="113" t="s">
        <v>148</v>
      </c>
    </row>
    <row r="84" spans="30:33" x14ac:dyDescent="0.3">
      <c r="AD84" s="114" t="s">
        <v>228</v>
      </c>
      <c r="AE84" s="114" t="s">
        <v>229</v>
      </c>
      <c r="AF84" s="61"/>
      <c r="AG84" s="113" t="s">
        <v>148</v>
      </c>
    </row>
    <row r="85" spans="30:33" x14ac:dyDescent="0.3">
      <c r="AD85" s="114" t="s">
        <v>230</v>
      </c>
      <c r="AE85" s="114" t="s">
        <v>231</v>
      </c>
      <c r="AF85" s="61"/>
      <c r="AG85" s="113" t="s">
        <v>148</v>
      </c>
    </row>
    <row r="86" spans="30:33" x14ac:dyDescent="0.3">
      <c r="AD86" s="114" t="s">
        <v>205</v>
      </c>
      <c r="AE86" s="114" t="s">
        <v>206</v>
      </c>
      <c r="AG86" s="113" t="s">
        <v>150</v>
      </c>
    </row>
    <row r="87" spans="30:33" x14ac:dyDescent="0.3">
      <c r="AD87" s="114" t="s">
        <v>207</v>
      </c>
      <c r="AE87" s="114" t="s">
        <v>208</v>
      </c>
      <c r="AG87" s="113" t="s">
        <v>150</v>
      </c>
    </row>
    <row r="88" spans="30:33" x14ac:dyDescent="0.3">
      <c r="AD88" s="114" t="s">
        <v>209</v>
      </c>
      <c r="AE88" s="114" t="s">
        <v>210</v>
      </c>
      <c r="AG88" s="113" t="s">
        <v>150</v>
      </c>
    </row>
    <row r="89" spans="30:33" x14ac:dyDescent="0.3">
      <c r="AD89" s="114" t="s">
        <v>211</v>
      </c>
      <c r="AE89" s="114" t="s">
        <v>212</v>
      </c>
      <c r="AG89" s="113" t="s">
        <v>150</v>
      </c>
    </row>
    <row r="90" spans="30:33" x14ac:dyDescent="0.3">
      <c r="AD90" s="114" t="s">
        <v>175</v>
      </c>
      <c r="AE90" s="114" t="s">
        <v>176</v>
      </c>
      <c r="AG90" s="113" t="s">
        <v>151</v>
      </c>
    </row>
    <row r="91" spans="30:33" x14ac:dyDescent="0.3">
      <c r="AD91" s="114" t="s">
        <v>177</v>
      </c>
      <c r="AE91" s="114" t="s">
        <v>178</v>
      </c>
      <c r="AG91" s="113" t="s">
        <v>151</v>
      </c>
    </row>
    <row r="92" spans="30:33" x14ac:dyDescent="0.3">
      <c r="AD92" s="114" t="s">
        <v>179</v>
      </c>
      <c r="AE92" s="114" t="s">
        <v>180</v>
      </c>
      <c r="AG92" s="113" t="s">
        <v>151</v>
      </c>
    </row>
    <row r="93" spans="30:33" x14ac:dyDescent="0.3">
      <c r="AD93" s="114" t="s">
        <v>181</v>
      </c>
      <c r="AE93" s="114" t="s">
        <v>182</v>
      </c>
      <c r="AG93" s="113" t="s">
        <v>149</v>
      </c>
    </row>
    <row r="94" spans="30:33" x14ac:dyDescent="0.3">
      <c r="AD94" s="114" t="s">
        <v>183</v>
      </c>
      <c r="AE94" s="114" t="s">
        <v>184</v>
      </c>
      <c r="AG94" s="113" t="s">
        <v>149</v>
      </c>
    </row>
    <row r="95" spans="30:33" x14ac:dyDescent="0.3">
      <c r="AD95" s="114" t="s">
        <v>185</v>
      </c>
      <c r="AE95" s="114" t="s">
        <v>186</v>
      </c>
      <c r="AG95" s="113" t="s">
        <v>149</v>
      </c>
    </row>
    <row r="96" spans="30:33" x14ac:dyDescent="0.3">
      <c r="AD96" s="114" t="s">
        <v>187</v>
      </c>
      <c r="AE96" s="114" t="s">
        <v>188</v>
      </c>
      <c r="AG96" s="113" t="s">
        <v>150</v>
      </c>
    </row>
    <row r="97" spans="30:33" x14ac:dyDescent="0.3">
      <c r="AD97" s="114" t="s">
        <v>189</v>
      </c>
      <c r="AE97" s="114" t="s">
        <v>190</v>
      </c>
      <c r="AG97" s="113" t="s">
        <v>150</v>
      </c>
    </row>
    <row r="98" spans="30:33" x14ac:dyDescent="0.3">
      <c r="AD98" s="114" t="s">
        <v>191</v>
      </c>
      <c r="AE98" s="114" t="s">
        <v>192</v>
      </c>
      <c r="AG98" s="113" t="s">
        <v>150</v>
      </c>
    </row>
    <row r="99" spans="30:33" x14ac:dyDescent="0.3">
      <c r="AD99" s="114" t="s">
        <v>232</v>
      </c>
      <c r="AE99" s="114" t="s">
        <v>233</v>
      </c>
      <c r="AG99" s="113" t="s">
        <v>139</v>
      </c>
    </row>
    <row r="100" spans="30:33" x14ac:dyDescent="0.3">
      <c r="AD100" s="114" t="s">
        <v>234</v>
      </c>
      <c r="AE100" s="114" t="s">
        <v>235</v>
      </c>
      <c r="AG100" s="113" t="s">
        <v>139</v>
      </c>
    </row>
    <row r="101" spans="30:33" x14ac:dyDescent="0.3">
      <c r="AD101" s="114" t="s">
        <v>236</v>
      </c>
      <c r="AE101" s="114" t="s">
        <v>237</v>
      </c>
      <c r="AG101" s="113" t="s">
        <v>139</v>
      </c>
    </row>
    <row r="102" spans="30:33" x14ac:dyDescent="0.3">
      <c r="AD102" s="114" t="s">
        <v>238</v>
      </c>
      <c r="AE102" s="114" t="s">
        <v>239</v>
      </c>
    </row>
    <row r="103" spans="30:33" x14ac:dyDescent="0.3">
      <c r="AD103" s="114" t="s">
        <v>240</v>
      </c>
      <c r="AE103" s="114" t="s">
        <v>241</v>
      </c>
    </row>
    <row r="104" spans="30:33" x14ac:dyDescent="0.3">
      <c r="AD104" s="114" t="s">
        <v>242</v>
      </c>
      <c r="AE104" s="114" t="s">
        <v>243</v>
      </c>
    </row>
    <row r="105" spans="30:33" x14ac:dyDescent="0.3">
      <c r="AD105" s="114" t="s">
        <v>214</v>
      </c>
      <c r="AE105" s="114" t="s">
        <v>215</v>
      </c>
    </row>
    <row r="106" spans="30:33" x14ac:dyDescent="0.3">
      <c r="AD106" s="114" t="s">
        <v>216</v>
      </c>
      <c r="AE106" s="114" t="s">
        <v>217</v>
      </c>
    </row>
    <row r="107" spans="30:33" x14ac:dyDescent="0.3">
      <c r="AD107" s="114" t="s">
        <v>218</v>
      </c>
      <c r="AE107" s="114" t="s">
        <v>219</v>
      </c>
    </row>
    <row r="108" spans="30:33" x14ac:dyDescent="0.3">
      <c r="AD108" s="114" t="s">
        <v>220</v>
      </c>
      <c r="AE108" s="114" t="s">
        <v>221</v>
      </c>
    </row>
    <row r="109" spans="30:33" x14ac:dyDescent="0.3">
      <c r="AD109" s="114" t="s">
        <v>222</v>
      </c>
      <c r="AE109" s="114" t="s">
        <v>223</v>
      </c>
    </row>
    <row r="110" spans="30:33" x14ac:dyDescent="0.3">
      <c r="AD110" s="114" t="s">
        <v>224</v>
      </c>
      <c r="AE110" s="114" t="s">
        <v>225</v>
      </c>
    </row>
  </sheetData>
  <sheetProtection algorithmName="SHA-512" hashValue="Ks8mcocfNTs2bU2rdse1sqmkQZ1JGAQaFX5A+LC2xMkM2RWOSc2h3ffrvVMK3fxPCIAeKQumj7RTgS8flQczrQ==" saltValue="cl/aDuQg0g9e1wj33DnuaQ==" spinCount="100000" sheet="1" objects="1" scenarios="1"/>
  <mergeCells count="27">
    <mergeCell ref="A59:C59"/>
    <mergeCell ref="D59:E59"/>
    <mergeCell ref="A60:C60"/>
    <mergeCell ref="D60:E60"/>
    <mergeCell ref="G61:L62"/>
    <mergeCell ref="A62:C62"/>
    <mergeCell ref="D62:E62"/>
    <mergeCell ref="A57:C57"/>
    <mergeCell ref="D57:E57"/>
    <mergeCell ref="G57:J57"/>
    <mergeCell ref="K57:L57"/>
    <mergeCell ref="A58:C58"/>
    <mergeCell ref="D58:E58"/>
    <mergeCell ref="G58:J58"/>
    <mergeCell ref="K58:L58"/>
    <mergeCell ref="A55:C55"/>
    <mergeCell ref="D55:E55"/>
    <mergeCell ref="G55:J55"/>
    <mergeCell ref="K55:L55"/>
    <mergeCell ref="A56:E56"/>
    <mergeCell ref="G56:J56"/>
    <mergeCell ref="B15:D15"/>
    <mergeCell ref="B28:D28"/>
    <mergeCell ref="B40:C40"/>
    <mergeCell ref="B53:C53"/>
    <mergeCell ref="D53:F53"/>
    <mergeCell ref="G53:H53"/>
  </mergeCells>
  <dataValidations count="2">
    <dataValidation type="list" allowBlank="1" showInputMessage="1" showErrorMessage="1" sqref="A4:A14">
      <formula1>$AD$7:$AD$116</formula1>
    </dataValidation>
    <dataValidation type="list" allowBlank="1" showInputMessage="1" showErrorMessage="1" sqref="J2:U2">
      <formula1>$AA$3:$AA$32</formula1>
    </dataValidation>
  </dataValidations>
  <printOptions horizontalCentered="1" gridLines="1"/>
  <pageMargins left="0.19685039370078741" right="0.19685039370078741" top="0.6692913385826772" bottom="0.31496062992125984" header="0.27559055118110237" footer="0.23622047244094491"/>
  <pageSetup paperSize="9" scale="53" orientation="landscape" horizontalDpi="4294967294" verticalDpi="4294967294" r:id="rId1"/>
  <headerFooter alignWithMargins="0">
    <oddHeader>&amp;C&amp;"Arial,Fett"&amp;14Berechnung 45a nach  Preis / Preis</oddHeader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zoomScaleNormal="100" zoomScalePageLayoutView="75" workbookViewId="0">
      <selection activeCell="B4" sqref="B4"/>
    </sheetView>
  </sheetViews>
  <sheetFormatPr baseColWidth="10" defaultColWidth="11.54296875" defaultRowHeight="13" x14ac:dyDescent="0.3"/>
  <cols>
    <col min="1" max="1" width="26" style="1" customWidth="1"/>
    <col min="2" max="11" width="12.54296875" style="1" customWidth="1"/>
    <col min="12" max="12" width="12.54296875" style="9" customWidth="1"/>
    <col min="13" max="21" width="12.54296875" style="1" customWidth="1"/>
    <col min="22" max="22" width="18.1796875" style="1" customWidth="1"/>
    <col min="23" max="23" width="12.54296875" style="96" customWidth="1"/>
    <col min="24" max="25" width="12.54296875" style="61" customWidth="1"/>
    <col min="26" max="26" width="11.54296875" style="61"/>
    <col min="27" max="29" width="11.54296875" style="61" customWidth="1"/>
    <col min="30" max="30" width="31" style="113" customWidth="1"/>
    <col min="31" max="31" width="20.6328125" style="113" customWidth="1"/>
    <col min="32" max="32" width="12.90625" style="113" customWidth="1"/>
    <col min="33" max="33" width="11.54296875" style="113" customWidth="1"/>
    <col min="34" max="34" width="11.54296875" style="61"/>
    <col min="35" max="38" width="11.54296875" style="96"/>
    <col min="39" max="16384" width="11.54296875" style="1"/>
  </cols>
  <sheetData>
    <row r="1" spans="1:33" ht="26.5" x14ac:dyDescent="0.35">
      <c r="A1" s="15" t="s">
        <v>4</v>
      </c>
      <c r="B1" s="22" t="s">
        <v>30</v>
      </c>
      <c r="C1" s="23" t="s">
        <v>30</v>
      </c>
      <c r="D1" s="23" t="s">
        <v>30</v>
      </c>
      <c r="E1" s="23" t="s">
        <v>30</v>
      </c>
      <c r="F1" s="23" t="s">
        <v>30</v>
      </c>
      <c r="G1" s="23" t="s">
        <v>30</v>
      </c>
      <c r="H1" s="23" t="s">
        <v>30</v>
      </c>
      <c r="I1" s="23" t="s">
        <v>30</v>
      </c>
      <c r="J1" s="23" t="s">
        <v>30</v>
      </c>
      <c r="K1" s="23" t="s">
        <v>30</v>
      </c>
      <c r="L1" s="23" t="s">
        <v>30</v>
      </c>
      <c r="M1" s="23" t="s">
        <v>30</v>
      </c>
      <c r="N1" s="23" t="s">
        <v>30</v>
      </c>
      <c r="O1" s="23" t="s">
        <v>30</v>
      </c>
      <c r="P1" s="23" t="s">
        <v>30</v>
      </c>
      <c r="Q1" s="23" t="s">
        <v>30</v>
      </c>
      <c r="R1" s="23" t="s">
        <v>30</v>
      </c>
      <c r="S1" s="23" t="s">
        <v>30</v>
      </c>
      <c r="T1" s="23" t="s">
        <v>30</v>
      </c>
      <c r="U1" s="72" t="s">
        <v>30</v>
      </c>
      <c r="V1" s="93" t="s">
        <v>132</v>
      </c>
      <c r="W1" s="106"/>
      <c r="X1" s="115"/>
      <c r="Y1" s="115"/>
    </row>
    <row r="2" spans="1:33" ht="16" thickBot="1" x14ac:dyDescent="0.4">
      <c r="A2" s="55" t="s">
        <v>247</v>
      </c>
      <c r="B2" s="4">
        <v>0</v>
      </c>
      <c r="C2" s="2">
        <v>1</v>
      </c>
      <c r="D2" s="2">
        <v>2</v>
      </c>
      <c r="E2" s="3">
        <v>3</v>
      </c>
      <c r="F2" s="2">
        <v>4</v>
      </c>
      <c r="G2" s="4">
        <v>5</v>
      </c>
      <c r="H2" s="4">
        <v>6</v>
      </c>
      <c r="I2" s="4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17</v>
      </c>
      <c r="P2" s="10">
        <v>21</v>
      </c>
      <c r="Q2" s="10">
        <v>22</v>
      </c>
      <c r="R2" s="10">
        <v>23</v>
      </c>
      <c r="S2" s="10">
        <v>31</v>
      </c>
      <c r="T2" s="10">
        <v>45</v>
      </c>
      <c r="U2" s="73" t="s">
        <v>11</v>
      </c>
      <c r="V2" s="94" t="s">
        <v>131</v>
      </c>
      <c r="AA2" s="97" t="s">
        <v>17</v>
      </c>
    </row>
    <row r="3" spans="1:33" ht="16" thickBot="1" x14ac:dyDescent="0.4">
      <c r="A3" s="101" t="s">
        <v>6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4"/>
      <c r="AA3" s="128">
        <v>8</v>
      </c>
    </row>
    <row r="4" spans="1:33" x14ac:dyDescent="0.3">
      <c r="A4" s="103"/>
      <c r="B4" s="98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74"/>
      <c r="V4" s="86">
        <f>SUM(B4:U4)</f>
        <v>0</v>
      </c>
      <c r="W4" s="107"/>
      <c r="X4" s="116"/>
      <c r="Y4" s="116"/>
      <c r="AA4" s="128">
        <v>9</v>
      </c>
    </row>
    <row r="5" spans="1:33" x14ac:dyDescent="0.3">
      <c r="A5" s="104"/>
      <c r="B5" s="99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75"/>
      <c r="V5" s="87">
        <f t="shared" ref="V5:V14" si="0">SUM(B5:U5)</f>
        <v>0</v>
      </c>
      <c r="W5" s="107"/>
      <c r="X5" s="116"/>
      <c r="Y5" s="116"/>
      <c r="AA5" s="128">
        <v>10</v>
      </c>
    </row>
    <row r="6" spans="1:33" x14ac:dyDescent="0.3">
      <c r="A6" s="104"/>
      <c r="B6" s="99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75"/>
      <c r="V6" s="87">
        <f t="shared" si="0"/>
        <v>0</v>
      </c>
      <c r="W6" s="107"/>
      <c r="X6" s="116"/>
      <c r="Y6" s="116"/>
      <c r="AA6" s="128">
        <v>11</v>
      </c>
    </row>
    <row r="7" spans="1:33" x14ac:dyDescent="0.3">
      <c r="A7" s="104"/>
      <c r="B7" s="9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75"/>
      <c r="V7" s="87">
        <f t="shared" si="0"/>
        <v>0</v>
      </c>
      <c r="W7" s="107"/>
      <c r="X7" s="116"/>
      <c r="Y7" s="116"/>
      <c r="AA7" s="128">
        <v>12</v>
      </c>
      <c r="AD7" s="113" t="s">
        <v>0</v>
      </c>
      <c r="AE7" s="113" t="s">
        <v>8</v>
      </c>
      <c r="AG7" s="113" t="s">
        <v>141</v>
      </c>
    </row>
    <row r="8" spans="1:33" x14ac:dyDescent="0.3">
      <c r="A8" s="104"/>
      <c r="B8" s="99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75"/>
      <c r="V8" s="87">
        <f t="shared" si="0"/>
        <v>0</v>
      </c>
      <c r="W8" s="107"/>
      <c r="X8" s="116"/>
      <c r="Y8" s="116"/>
      <c r="AA8" s="128">
        <v>13</v>
      </c>
      <c r="AD8" s="113" t="s">
        <v>24</v>
      </c>
      <c r="AE8" s="113" t="s">
        <v>8</v>
      </c>
      <c r="AG8" s="113" t="s">
        <v>141</v>
      </c>
    </row>
    <row r="9" spans="1:33" x14ac:dyDescent="0.3">
      <c r="A9" s="104"/>
      <c r="B9" s="9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75"/>
      <c r="V9" s="87">
        <f t="shared" si="0"/>
        <v>0</v>
      </c>
      <c r="W9" s="107"/>
      <c r="X9" s="116"/>
      <c r="Y9" s="116"/>
      <c r="AA9" s="128">
        <v>14</v>
      </c>
      <c r="AD9" s="113" t="s">
        <v>52</v>
      </c>
      <c r="AE9" s="113" t="s">
        <v>53</v>
      </c>
      <c r="AG9" s="113" t="s">
        <v>141</v>
      </c>
    </row>
    <row r="10" spans="1:33" x14ac:dyDescent="0.3">
      <c r="A10" s="104"/>
      <c r="B10" s="99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75"/>
      <c r="V10" s="87">
        <f t="shared" si="0"/>
        <v>0</v>
      </c>
      <c r="W10" s="107"/>
      <c r="X10" s="116"/>
      <c r="Y10" s="116"/>
      <c r="AA10" s="128">
        <v>15</v>
      </c>
      <c r="AD10" s="113" t="s">
        <v>1</v>
      </c>
      <c r="AE10" s="113" t="s">
        <v>9</v>
      </c>
      <c r="AG10" s="113" t="s">
        <v>141</v>
      </c>
    </row>
    <row r="11" spans="1:33" x14ac:dyDescent="0.3">
      <c r="A11" s="104"/>
      <c r="B11" s="99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75"/>
      <c r="V11" s="87">
        <f t="shared" si="0"/>
        <v>0</v>
      </c>
      <c r="W11" s="107"/>
      <c r="X11" s="116"/>
      <c r="Y11" s="116"/>
      <c r="AA11" s="128">
        <v>16</v>
      </c>
      <c r="AD11" s="113" t="s">
        <v>20</v>
      </c>
      <c r="AE11" s="113" t="s">
        <v>21</v>
      </c>
      <c r="AG11" s="113" t="s">
        <v>141</v>
      </c>
    </row>
    <row r="12" spans="1:33" x14ac:dyDescent="0.3">
      <c r="A12" s="104"/>
      <c r="B12" s="9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5"/>
      <c r="V12" s="87">
        <f t="shared" si="0"/>
        <v>0</v>
      </c>
      <c r="W12" s="107"/>
      <c r="X12" s="116"/>
      <c r="Y12" s="116"/>
      <c r="AA12" s="128">
        <v>17</v>
      </c>
      <c r="AD12" s="113" t="s">
        <v>25</v>
      </c>
      <c r="AE12" s="113" t="s">
        <v>9</v>
      </c>
      <c r="AG12" s="113" t="s">
        <v>141</v>
      </c>
    </row>
    <row r="13" spans="1:33" x14ac:dyDescent="0.3">
      <c r="A13" s="104"/>
      <c r="B13" s="9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75"/>
      <c r="V13" s="87">
        <f t="shared" si="0"/>
        <v>0</v>
      </c>
      <c r="W13" s="107"/>
      <c r="X13" s="116"/>
      <c r="Y13" s="116"/>
      <c r="AA13" s="128">
        <v>18</v>
      </c>
      <c r="AD13" s="113" t="s">
        <v>54</v>
      </c>
      <c r="AE13" s="113" t="s">
        <v>55</v>
      </c>
      <c r="AG13" s="113" t="s">
        <v>141</v>
      </c>
    </row>
    <row r="14" spans="1:33" ht="13.5" thickBot="1" x14ac:dyDescent="0.35">
      <c r="A14" s="105"/>
      <c r="B14" s="10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76"/>
      <c r="V14" s="88">
        <f t="shared" si="0"/>
        <v>0</v>
      </c>
      <c r="W14" s="107"/>
      <c r="X14" s="116"/>
      <c r="Y14" s="116"/>
      <c r="AA14" s="128">
        <v>19</v>
      </c>
      <c r="AD14" s="113" t="s">
        <v>134</v>
      </c>
      <c r="AE14" s="113" t="s">
        <v>135</v>
      </c>
      <c r="AG14" s="113" t="s">
        <v>141</v>
      </c>
    </row>
    <row r="15" spans="1:33" ht="31.4" customHeight="1" thickBot="1" x14ac:dyDescent="0.35">
      <c r="A15" s="102" t="s">
        <v>34</v>
      </c>
      <c r="B15" s="197" t="s">
        <v>35</v>
      </c>
      <c r="C15" s="198"/>
      <c r="D15" s="19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4"/>
      <c r="AA15" s="128">
        <v>20</v>
      </c>
      <c r="AD15" s="113" t="s">
        <v>167</v>
      </c>
      <c r="AE15" s="113" t="s">
        <v>137</v>
      </c>
      <c r="AG15" s="113" t="s">
        <v>141</v>
      </c>
    </row>
    <row r="16" spans="1:33" x14ac:dyDescent="0.3">
      <c r="A16" s="28" t="str">
        <f t="shared" ref="A16:A26" si="1">IF(A4=""," ",A4)</f>
        <v xml:space="preserve"> 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77"/>
      <c r="V16" s="95"/>
      <c r="W16" s="108"/>
      <c r="X16" s="117"/>
      <c r="Y16" s="117"/>
      <c r="AA16" s="128">
        <v>21</v>
      </c>
      <c r="AD16" s="113" t="s">
        <v>154</v>
      </c>
      <c r="AE16" s="113" t="s">
        <v>138</v>
      </c>
      <c r="AG16" s="113" t="s">
        <v>141</v>
      </c>
    </row>
    <row r="17" spans="1:33" x14ac:dyDescent="0.3">
      <c r="A17" s="29" t="str">
        <f t="shared" si="1"/>
        <v xml:space="preserve"> 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78"/>
      <c r="V17" s="95"/>
      <c r="W17" s="108"/>
      <c r="X17" s="117"/>
      <c r="Y17" s="117"/>
      <c r="AA17" s="128">
        <v>22</v>
      </c>
      <c r="AD17" s="113" t="s">
        <v>119</v>
      </c>
      <c r="AE17" s="113" t="s">
        <v>15</v>
      </c>
      <c r="AG17" s="113" t="s">
        <v>141</v>
      </c>
    </row>
    <row r="18" spans="1:33" x14ac:dyDescent="0.3">
      <c r="A18" s="29" t="str">
        <f t="shared" si="1"/>
        <v xml:space="preserve"> 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8"/>
      <c r="V18" s="95"/>
      <c r="W18" s="108"/>
      <c r="X18" s="117"/>
      <c r="Y18" s="117"/>
      <c r="AA18" s="128">
        <v>23</v>
      </c>
      <c r="AD18" s="113" t="s">
        <v>2</v>
      </c>
      <c r="AE18" s="113" t="s">
        <v>10</v>
      </c>
      <c r="AG18" s="113" t="s">
        <v>141</v>
      </c>
    </row>
    <row r="19" spans="1:33" x14ac:dyDescent="0.3">
      <c r="A19" s="29" t="str">
        <f t="shared" si="1"/>
        <v xml:space="preserve"> 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78"/>
      <c r="V19" s="95"/>
      <c r="W19" s="108"/>
      <c r="X19" s="117"/>
      <c r="Y19" s="117"/>
      <c r="AA19" s="128">
        <v>26</v>
      </c>
      <c r="AD19" s="113" t="s">
        <v>120</v>
      </c>
      <c r="AE19" s="113" t="s">
        <v>56</v>
      </c>
      <c r="AG19" s="113" t="s">
        <v>141</v>
      </c>
    </row>
    <row r="20" spans="1:33" x14ac:dyDescent="0.3">
      <c r="A20" s="29" t="str">
        <f t="shared" si="1"/>
        <v xml:space="preserve"> 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78"/>
      <c r="V20" s="95"/>
      <c r="W20" s="108"/>
      <c r="X20" s="117"/>
      <c r="Y20" s="117"/>
      <c r="AA20" s="128">
        <v>28</v>
      </c>
      <c r="AD20" s="113" t="s">
        <v>57</v>
      </c>
      <c r="AE20" s="113" t="s">
        <v>58</v>
      </c>
      <c r="AG20" s="113" t="s">
        <v>141</v>
      </c>
    </row>
    <row r="21" spans="1:33" x14ac:dyDescent="0.3">
      <c r="A21" s="29" t="str">
        <f t="shared" si="1"/>
        <v xml:space="preserve"> 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78"/>
      <c r="V21" s="95"/>
      <c r="W21" s="108"/>
      <c r="X21" s="117"/>
      <c r="Y21" s="117"/>
      <c r="AA21" s="128">
        <v>30</v>
      </c>
      <c r="AD21" s="113" t="s">
        <v>22</v>
      </c>
      <c r="AE21" s="113" t="s">
        <v>23</v>
      </c>
      <c r="AG21" s="113" t="s">
        <v>141</v>
      </c>
    </row>
    <row r="22" spans="1:33" x14ac:dyDescent="0.3">
      <c r="A22" s="29" t="str">
        <f t="shared" si="1"/>
        <v xml:space="preserve"> 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78"/>
      <c r="V22" s="95"/>
      <c r="W22" s="108"/>
      <c r="X22" s="117"/>
      <c r="Y22" s="117"/>
      <c r="AA22" s="128">
        <v>31</v>
      </c>
      <c r="AD22" s="113" t="s">
        <v>136</v>
      </c>
      <c r="AE22" s="113" t="s">
        <v>55</v>
      </c>
      <c r="AG22" s="113" t="s">
        <v>141</v>
      </c>
    </row>
    <row r="23" spans="1:33" x14ac:dyDescent="0.3">
      <c r="A23" s="29" t="str">
        <f t="shared" si="1"/>
        <v xml:space="preserve"> 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78"/>
      <c r="V23" s="95"/>
      <c r="W23" s="108"/>
      <c r="X23" s="117"/>
      <c r="Y23" s="117"/>
      <c r="AA23" s="128">
        <v>40</v>
      </c>
      <c r="AD23" s="113" t="s">
        <v>201</v>
      </c>
      <c r="AE23" s="113" t="s">
        <v>202</v>
      </c>
      <c r="AG23" s="113" t="s">
        <v>141</v>
      </c>
    </row>
    <row r="24" spans="1:33" x14ac:dyDescent="0.3">
      <c r="A24" s="29" t="str">
        <f t="shared" si="1"/>
        <v xml:space="preserve"> 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78"/>
      <c r="V24" s="95"/>
      <c r="W24" s="108"/>
      <c r="X24" s="117"/>
      <c r="Y24" s="117"/>
      <c r="AA24" s="128">
        <v>41</v>
      </c>
      <c r="AD24" s="113" t="s">
        <v>26</v>
      </c>
      <c r="AE24" s="113" t="s">
        <v>27</v>
      </c>
      <c r="AG24" s="113" t="s">
        <v>141</v>
      </c>
    </row>
    <row r="25" spans="1:33" x14ac:dyDescent="0.3">
      <c r="A25" s="29" t="str">
        <f t="shared" si="1"/>
        <v xml:space="preserve"> 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78"/>
      <c r="V25" s="95"/>
      <c r="W25" s="108"/>
      <c r="X25" s="117"/>
      <c r="Y25" s="117"/>
      <c r="AA25" s="128">
        <v>45</v>
      </c>
      <c r="AD25" s="113" t="s">
        <v>28</v>
      </c>
      <c r="AE25" s="113" t="s">
        <v>29</v>
      </c>
      <c r="AG25" s="113" t="s">
        <v>141</v>
      </c>
    </row>
    <row r="26" spans="1:33" ht="13.5" thickBot="1" x14ac:dyDescent="0.35">
      <c r="A26" s="30" t="str">
        <f t="shared" si="1"/>
        <v xml:space="preserve"> 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9"/>
      <c r="V26" s="95"/>
      <c r="W26" s="108"/>
      <c r="X26" s="117"/>
      <c r="Y26" s="117"/>
      <c r="AA26" s="128" t="s">
        <v>11</v>
      </c>
      <c r="AD26" s="113" t="s">
        <v>12</v>
      </c>
      <c r="AE26" s="113" t="s">
        <v>19</v>
      </c>
      <c r="AG26" s="113" t="s">
        <v>141</v>
      </c>
    </row>
    <row r="27" spans="1:33" ht="16" thickBot="1" x14ac:dyDescent="0.4">
      <c r="A27" s="11"/>
      <c r="B27" s="12">
        <v>0.75</v>
      </c>
      <c r="C27" s="6"/>
      <c r="D27" s="7">
        <v>0.85</v>
      </c>
      <c r="E27" s="6"/>
      <c r="F27" s="56">
        <v>0.33329999999999999</v>
      </c>
      <c r="G27" s="57" t="s">
        <v>59</v>
      </c>
      <c r="H27" s="57"/>
      <c r="I27" s="5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4"/>
      <c r="AA27" s="128" t="s">
        <v>213</v>
      </c>
      <c r="AD27" s="113" t="s">
        <v>13</v>
      </c>
      <c r="AE27" s="113" t="s">
        <v>19</v>
      </c>
      <c r="AG27" s="113" t="s">
        <v>141</v>
      </c>
    </row>
    <row r="28" spans="1:33" ht="30" customHeight="1" thickBot="1" x14ac:dyDescent="0.35">
      <c r="A28" s="67" t="s">
        <v>7</v>
      </c>
      <c r="B28" s="200" t="s">
        <v>35</v>
      </c>
      <c r="C28" s="201"/>
      <c r="D28" s="202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4"/>
      <c r="AA28" s="128" t="s">
        <v>245</v>
      </c>
      <c r="AD28" s="113" t="s">
        <v>5</v>
      </c>
      <c r="AE28" s="113" t="s">
        <v>19</v>
      </c>
      <c r="AG28" s="113" t="s">
        <v>141</v>
      </c>
    </row>
    <row r="29" spans="1:33" x14ac:dyDescent="0.3">
      <c r="A29" s="68" t="str">
        <f t="shared" ref="A29:A39" si="2">IF(A4="","",INDEX($AD$7:$AE$116,AC41,2))</f>
        <v/>
      </c>
      <c r="B29" s="6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77"/>
      <c r="V29" s="95"/>
      <c r="W29" s="108"/>
      <c r="X29" s="117"/>
      <c r="Y29" s="117"/>
      <c r="AA29" s="128" t="s">
        <v>246</v>
      </c>
      <c r="AD29" s="113" t="s">
        <v>14</v>
      </c>
      <c r="AE29" s="113" t="s">
        <v>19</v>
      </c>
      <c r="AG29" s="113" t="s">
        <v>141</v>
      </c>
    </row>
    <row r="30" spans="1:33" x14ac:dyDescent="0.3">
      <c r="A30" s="69" t="str">
        <f t="shared" si="2"/>
        <v/>
      </c>
      <c r="B30" s="6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78"/>
      <c r="V30" s="95"/>
      <c r="W30" s="108"/>
      <c r="X30" s="117"/>
      <c r="Y30" s="117"/>
      <c r="AA30" s="128"/>
      <c r="AD30" s="114" t="s">
        <v>62</v>
      </c>
      <c r="AE30" s="114" t="s">
        <v>63</v>
      </c>
      <c r="AG30" s="113" t="s">
        <v>142</v>
      </c>
    </row>
    <row r="31" spans="1:33" x14ac:dyDescent="0.3">
      <c r="A31" s="69" t="str">
        <f t="shared" si="2"/>
        <v/>
      </c>
      <c r="B31" s="6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78"/>
      <c r="V31" s="95"/>
      <c r="W31" s="108"/>
      <c r="X31" s="117"/>
      <c r="Y31" s="117"/>
      <c r="AA31" s="128"/>
      <c r="AD31" s="114" t="s">
        <v>155</v>
      </c>
      <c r="AE31" s="114" t="s">
        <v>64</v>
      </c>
      <c r="AG31" s="113" t="s">
        <v>142</v>
      </c>
    </row>
    <row r="32" spans="1:33" x14ac:dyDescent="0.3">
      <c r="A32" s="69" t="str">
        <f t="shared" si="2"/>
        <v/>
      </c>
      <c r="B32" s="65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78"/>
      <c r="V32" s="95"/>
      <c r="W32" s="108"/>
      <c r="X32" s="117"/>
      <c r="Y32" s="117"/>
      <c r="AA32" s="128"/>
      <c r="AD32" s="114" t="s">
        <v>65</v>
      </c>
      <c r="AE32" s="114" t="s">
        <v>66</v>
      </c>
      <c r="AG32" s="113" t="s">
        <v>142</v>
      </c>
    </row>
    <row r="33" spans="1:33" x14ac:dyDescent="0.3">
      <c r="A33" s="69" t="str">
        <f t="shared" si="2"/>
        <v/>
      </c>
      <c r="B33" s="6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78"/>
      <c r="V33" s="95"/>
      <c r="W33" s="108"/>
      <c r="X33" s="117"/>
      <c r="Y33" s="117"/>
      <c r="AD33" s="114" t="s">
        <v>156</v>
      </c>
      <c r="AE33" s="114" t="s">
        <v>67</v>
      </c>
      <c r="AG33" s="113" t="s">
        <v>142</v>
      </c>
    </row>
    <row r="34" spans="1:33" x14ac:dyDescent="0.3">
      <c r="A34" s="69" t="str">
        <f t="shared" si="2"/>
        <v/>
      </c>
      <c r="B34" s="6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78"/>
      <c r="V34" s="95"/>
      <c r="W34" s="108"/>
      <c r="X34" s="117"/>
      <c r="Y34" s="117"/>
      <c r="AD34" s="114" t="s">
        <v>68</v>
      </c>
      <c r="AE34" s="114" t="s">
        <v>69</v>
      </c>
      <c r="AG34" s="113" t="s">
        <v>142</v>
      </c>
    </row>
    <row r="35" spans="1:33" x14ac:dyDescent="0.3">
      <c r="A35" s="69" t="str">
        <f t="shared" si="2"/>
        <v/>
      </c>
      <c r="B35" s="6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8"/>
      <c r="V35" s="95"/>
      <c r="W35" s="108"/>
      <c r="X35" s="117"/>
      <c r="Y35" s="117"/>
      <c r="AD35" s="114" t="s">
        <v>157</v>
      </c>
      <c r="AE35" s="114" t="s">
        <v>70</v>
      </c>
      <c r="AG35" s="113" t="s">
        <v>142</v>
      </c>
    </row>
    <row r="36" spans="1:33" x14ac:dyDescent="0.3">
      <c r="A36" s="69" t="str">
        <f t="shared" si="2"/>
        <v/>
      </c>
      <c r="B36" s="6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78"/>
      <c r="V36" s="95"/>
      <c r="W36" s="108"/>
      <c r="X36" s="117"/>
      <c r="Y36" s="117"/>
      <c r="AD36" s="114" t="s">
        <v>71</v>
      </c>
      <c r="AE36" s="114" t="s">
        <v>72</v>
      </c>
      <c r="AG36" s="113" t="s">
        <v>142</v>
      </c>
    </row>
    <row r="37" spans="1:33" x14ac:dyDescent="0.3">
      <c r="A37" s="69" t="str">
        <f t="shared" si="2"/>
        <v/>
      </c>
      <c r="B37" s="6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78"/>
      <c r="V37" s="95"/>
      <c r="W37" s="108"/>
      <c r="X37" s="117"/>
      <c r="Y37" s="117"/>
      <c r="AD37" s="114" t="s">
        <v>158</v>
      </c>
      <c r="AE37" s="114" t="s">
        <v>73</v>
      </c>
      <c r="AG37" s="113" t="s">
        <v>142</v>
      </c>
    </row>
    <row r="38" spans="1:33" ht="13.5" thickBot="1" x14ac:dyDescent="0.35">
      <c r="A38" s="69" t="str">
        <f t="shared" si="2"/>
        <v/>
      </c>
      <c r="B38" s="6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78"/>
      <c r="V38" s="95"/>
      <c r="W38" s="108"/>
      <c r="X38" s="117"/>
      <c r="Y38" s="117"/>
      <c r="AD38" s="114" t="s">
        <v>74</v>
      </c>
      <c r="AE38" s="114" t="s">
        <v>75</v>
      </c>
      <c r="AG38" s="113" t="s">
        <v>142</v>
      </c>
    </row>
    <row r="39" spans="1:33" ht="13.5" thickBot="1" x14ac:dyDescent="0.35">
      <c r="A39" s="122" t="str">
        <f t="shared" si="2"/>
        <v/>
      </c>
      <c r="B39" s="66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79"/>
      <c r="V39" s="93" t="s">
        <v>133</v>
      </c>
      <c r="W39" s="108"/>
      <c r="X39" s="117"/>
      <c r="Y39" s="117"/>
      <c r="AD39" s="114" t="s">
        <v>76</v>
      </c>
      <c r="AE39" s="114" t="s">
        <v>77</v>
      </c>
      <c r="AG39" s="113" t="s">
        <v>142</v>
      </c>
    </row>
    <row r="40" spans="1:33" ht="16" thickBot="1" x14ac:dyDescent="0.4">
      <c r="A40" s="14" t="s">
        <v>3</v>
      </c>
      <c r="B40" s="203" t="s">
        <v>18</v>
      </c>
      <c r="C40" s="20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94" t="s">
        <v>131</v>
      </c>
      <c r="AD40" s="114" t="s">
        <v>78</v>
      </c>
      <c r="AE40" s="114" t="s">
        <v>75</v>
      </c>
      <c r="AG40" s="113" t="s">
        <v>142</v>
      </c>
    </row>
    <row r="41" spans="1:33" x14ac:dyDescent="0.3">
      <c r="A41" s="28" t="str">
        <f t="shared" ref="A41:A51" si="3">IF(A4=""," ",A4)</f>
        <v xml:space="preserve"> </v>
      </c>
      <c r="B41" s="40">
        <f>IF(OR(B16&lt;B29*$B$27,$A29="KEINE"),(B16*$F$27)*B4,IF(AND(B29&gt;B16,B16&gt;=B29*$B$27,B16&lt;=B29*$D$27,B29&lt;&gt;0),(B29-B16),0)*B4)</f>
        <v>0</v>
      </c>
      <c r="C41" s="41">
        <f t="shared" ref="C41:U41" si="4">IF(OR(C16&lt;C29*$B$27,$A29="KEINE"),(C16*$F$27)*C4,IF(AND(C29&gt;C16,C16&gt;=C29*$B$27,C16&lt;=C29*$D$27,C29&lt;&gt;0),(C29-C16),0)*C4)</f>
        <v>0</v>
      </c>
      <c r="D41" s="41">
        <f t="shared" si="4"/>
        <v>0</v>
      </c>
      <c r="E41" s="41">
        <f t="shared" si="4"/>
        <v>0</v>
      </c>
      <c r="F41" s="41">
        <f t="shared" si="4"/>
        <v>0</v>
      </c>
      <c r="G41" s="41">
        <f t="shared" si="4"/>
        <v>0</v>
      </c>
      <c r="H41" s="41">
        <f t="shared" si="4"/>
        <v>0</v>
      </c>
      <c r="I41" s="41">
        <f t="shared" si="4"/>
        <v>0</v>
      </c>
      <c r="J41" s="41">
        <f t="shared" si="4"/>
        <v>0</v>
      </c>
      <c r="K41" s="41">
        <f t="shared" si="4"/>
        <v>0</v>
      </c>
      <c r="L41" s="41">
        <f t="shared" si="4"/>
        <v>0</v>
      </c>
      <c r="M41" s="41">
        <f t="shared" si="4"/>
        <v>0</v>
      </c>
      <c r="N41" s="41">
        <f t="shared" si="4"/>
        <v>0</v>
      </c>
      <c r="O41" s="41">
        <f t="shared" si="4"/>
        <v>0</v>
      </c>
      <c r="P41" s="41">
        <f t="shared" si="4"/>
        <v>0</v>
      </c>
      <c r="Q41" s="41">
        <f t="shared" si="4"/>
        <v>0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80">
        <f t="shared" si="4"/>
        <v>0</v>
      </c>
      <c r="V41" s="89">
        <f>SUM(B41:U41)</f>
        <v>0</v>
      </c>
      <c r="W41" s="109"/>
      <c r="X41" s="118"/>
      <c r="Y41" s="118"/>
      <c r="AC41" s="61" t="str">
        <f t="shared" ref="AC41:AC51" si="5">IF(A4="","",MATCH(A4,$AD$7:$AD$116,0))</f>
        <v/>
      </c>
      <c r="AD41" s="114" t="s">
        <v>79</v>
      </c>
      <c r="AE41" s="114" t="s">
        <v>77</v>
      </c>
      <c r="AG41" s="113" t="s">
        <v>142</v>
      </c>
    </row>
    <row r="42" spans="1:33" x14ac:dyDescent="0.3">
      <c r="A42" s="29" t="str">
        <f t="shared" si="3"/>
        <v xml:space="preserve"> </v>
      </c>
      <c r="B42" s="42">
        <f t="shared" ref="B42:U51" si="6">IF(OR(B17&lt;B30*$B$27,$A30="KEINE"),(B17*$F$27)*B5,IF(AND(B30&gt;B17,B17&gt;=B30*$B$27,B17&lt;=B30*$D$27,B30&lt;&gt;0),(B30-B17),0)*B5)</f>
        <v>0</v>
      </c>
      <c r="C42" s="43">
        <f t="shared" si="6"/>
        <v>0</v>
      </c>
      <c r="D42" s="43">
        <f t="shared" si="6"/>
        <v>0</v>
      </c>
      <c r="E42" s="43">
        <f t="shared" si="6"/>
        <v>0</v>
      </c>
      <c r="F42" s="43">
        <f t="shared" si="6"/>
        <v>0</v>
      </c>
      <c r="G42" s="43">
        <f t="shared" si="6"/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3">
        <f t="shared" si="6"/>
        <v>0</v>
      </c>
      <c r="L42" s="43">
        <f t="shared" si="6"/>
        <v>0</v>
      </c>
      <c r="M42" s="43">
        <f t="shared" si="6"/>
        <v>0</v>
      </c>
      <c r="N42" s="43">
        <f t="shared" si="6"/>
        <v>0</v>
      </c>
      <c r="O42" s="43">
        <f t="shared" si="6"/>
        <v>0</v>
      </c>
      <c r="P42" s="43">
        <f t="shared" si="6"/>
        <v>0</v>
      </c>
      <c r="Q42" s="43">
        <f t="shared" si="6"/>
        <v>0</v>
      </c>
      <c r="R42" s="43">
        <f t="shared" si="6"/>
        <v>0</v>
      </c>
      <c r="S42" s="43">
        <f t="shared" si="6"/>
        <v>0</v>
      </c>
      <c r="T42" s="43">
        <f t="shared" si="6"/>
        <v>0</v>
      </c>
      <c r="U42" s="81">
        <f t="shared" si="6"/>
        <v>0</v>
      </c>
      <c r="V42" s="90">
        <f t="shared" ref="V42:V52" si="7">SUM(B42:U42)</f>
        <v>0</v>
      </c>
      <c r="W42" s="109"/>
      <c r="X42" s="118"/>
      <c r="Y42" s="118"/>
      <c r="AC42" s="61" t="str">
        <f t="shared" si="5"/>
        <v/>
      </c>
      <c r="AD42" s="114" t="s">
        <v>80</v>
      </c>
      <c r="AE42" s="114" t="s">
        <v>19</v>
      </c>
      <c r="AG42" s="113" t="s">
        <v>142</v>
      </c>
    </row>
    <row r="43" spans="1:33" x14ac:dyDescent="0.3">
      <c r="A43" s="29" t="str">
        <f t="shared" si="3"/>
        <v xml:space="preserve"> </v>
      </c>
      <c r="B43" s="42">
        <f t="shared" si="6"/>
        <v>0</v>
      </c>
      <c r="C43" s="43">
        <f t="shared" si="6"/>
        <v>0</v>
      </c>
      <c r="D43" s="43">
        <f t="shared" si="6"/>
        <v>0</v>
      </c>
      <c r="E43" s="43">
        <f t="shared" si="6"/>
        <v>0</v>
      </c>
      <c r="F43" s="43">
        <f t="shared" si="6"/>
        <v>0</v>
      </c>
      <c r="G43" s="43">
        <f t="shared" si="6"/>
        <v>0</v>
      </c>
      <c r="H43" s="43">
        <f t="shared" si="6"/>
        <v>0</v>
      </c>
      <c r="I43" s="43">
        <f t="shared" si="6"/>
        <v>0</v>
      </c>
      <c r="J43" s="43">
        <f t="shared" si="6"/>
        <v>0</v>
      </c>
      <c r="K43" s="43">
        <f t="shared" si="6"/>
        <v>0</v>
      </c>
      <c r="L43" s="43">
        <f t="shared" si="6"/>
        <v>0</v>
      </c>
      <c r="M43" s="43">
        <f t="shared" si="6"/>
        <v>0</v>
      </c>
      <c r="N43" s="43">
        <f t="shared" si="6"/>
        <v>0</v>
      </c>
      <c r="O43" s="43">
        <f t="shared" si="6"/>
        <v>0</v>
      </c>
      <c r="P43" s="43">
        <f t="shared" si="6"/>
        <v>0</v>
      </c>
      <c r="Q43" s="43">
        <f t="shared" si="6"/>
        <v>0</v>
      </c>
      <c r="R43" s="43">
        <f t="shared" si="6"/>
        <v>0</v>
      </c>
      <c r="S43" s="43">
        <f t="shared" si="6"/>
        <v>0</v>
      </c>
      <c r="T43" s="43">
        <f t="shared" si="6"/>
        <v>0</v>
      </c>
      <c r="U43" s="81">
        <f t="shared" si="6"/>
        <v>0</v>
      </c>
      <c r="V43" s="90">
        <f t="shared" si="7"/>
        <v>0</v>
      </c>
      <c r="W43" s="109"/>
      <c r="X43" s="118"/>
      <c r="Y43" s="118"/>
      <c r="AC43" s="61" t="str">
        <f t="shared" si="5"/>
        <v/>
      </c>
      <c r="AD43" s="114" t="s">
        <v>81</v>
      </c>
      <c r="AE43" s="114" t="s">
        <v>19</v>
      </c>
      <c r="AG43" s="113" t="s">
        <v>142</v>
      </c>
    </row>
    <row r="44" spans="1:33" x14ac:dyDescent="0.3">
      <c r="A44" s="29" t="str">
        <f t="shared" si="3"/>
        <v xml:space="preserve"> </v>
      </c>
      <c r="B44" s="42">
        <f t="shared" si="6"/>
        <v>0</v>
      </c>
      <c r="C44" s="43">
        <f t="shared" si="6"/>
        <v>0</v>
      </c>
      <c r="D44" s="43">
        <f t="shared" si="6"/>
        <v>0</v>
      </c>
      <c r="E44" s="43">
        <f t="shared" si="6"/>
        <v>0</v>
      </c>
      <c r="F44" s="43">
        <f t="shared" si="6"/>
        <v>0</v>
      </c>
      <c r="G44" s="43">
        <f t="shared" si="6"/>
        <v>0</v>
      </c>
      <c r="H44" s="43">
        <f t="shared" si="6"/>
        <v>0</v>
      </c>
      <c r="I44" s="43">
        <f t="shared" si="6"/>
        <v>0</v>
      </c>
      <c r="J44" s="43">
        <f t="shared" si="6"/>
        <v>0</v>
      </c>
      <c r="K44" s="43">
        <f t="shared" si="6"/>
        <v>0</v>
      </c>
      <c r="L44" s="43">
        <f t="shared" si="6"/>
        <v>0</v>
      </c>
      <c r="M44" s="43">
        <f t="shared" si="6"/>
        <v>0</v>
      </c>
      <c r="N44" s="43">
        <f t="shared" si="6"/>
        <v>0</v>
      </c>
      <c r="O44" s="43">
        <f t="shared" si="6"/>
        <v>0</v>
      </c>
      <c r="P44" s="43">
        <f t="shared" si="6"/>
        <v>0</v>
      </c>
      <c r="Q44" s="43">
        <f t="shared" si="6"/>
        <v>0</v>
      </c>
      <c r="R44" s="43">
        <f t="shared" si="6"/>
        <v>0</v>
      </c>
      <c r="S44" s="43">
        <f t="shared" si="6"/>
        <v>0</v>
      </c>
      <c r="T44" s="43">
        <f t="shared" si="6"/>
        <v>0</v>
      </c>
      <c r="U44" s="81">
        <f t="shared" si="6"/>
        <v>0</v>
      </c>
      <c r="V44" s="90">
        <f t="shared" si="7"/>
        <v>0</v>
      </c>
      <c r="W44" s="109"/>
      <c r="X44" s="118"/>
      <c r="Y44" s="118"/>
      <c r="AC44" s="61" t="str">
        <f t="shared" si="5"/>
        <v/>
      </c>
      <c r="AD44" s="114" t="s">
        <v>152</v>
      </c>
      <c r="AE44" s="114" t="s">
        <v>19</v>
      </c>
      <c r="AG44" s="113" t="s">
        <v>142</v>
      </c>
    </row>
    <row r="45" spans="1:33" x14ac:dyDescent="0.3">
      <c r="A45" s="29" t="str">
        <f t="shared" si="3"/>
        <v xml:space="preserve"> </v>
      </c>
      <c r="B45" s="42">
        <f t="shared" si="6"/>
        <v>0</v>
      </c>
      <c r="C45" s="43">
        <f t="shared" si="6"/>
        <v>0</v>
      </c>
      <c r="D45" s="43">
        <f t="shared" si="6"/>
        <v>0</v>
      </c>
      <c r="E45" s="43">
        <f t="shared" si="6"/>
        <v>0</v>
      </c>
      <c r="F45" s="43">
        <f t="shared" si="6"/>
        <v>0</v>
      </c>
      <c r="G45" s="43">
        <f t="shared" si="6"/>
        <v>0</v>
      </c>
      <c r="H45" s="43">
        <f t="shared" si="6"/>
        <v>0</v>
      </c>
      <c r="I45" s="43">
        <f t="shared" si="6"/>
        <v>0</v>
      </c>
      <c r="J45" s="43">
        <f t="shared" si="6"/>
        <v>0</v>
      </c>
      <c r="K45" s="43">
        <f t="shared" si="6"/>
        <v>0</v>
      </c>
      <c r="L45" s="43">
        <f t="shared" si="6"/>
        <v>0</v>
      </c>
      <c r="M45" s="43">
        <f t="shared" si="6"/>
        <v>0</v>
      </c>
      <c r="N45" s="43">
        <f t="shared" si="6"/>
        <v>0</v>
      </c>
      <c r="O45" s="43">
        <f t="shared" si="6"/>
        <v>0</v>
      </c>
      <c r="P45" s="43">
        <f t="shared" si="6"/>
        <v>0</v>
      </c>
      <c r="Q45" s="43">
        <f t="shared" si="6"/>
        <v>0</v>
      </c>
      <c r="R45" s="43">
        <f t="shared" si="6"/>
        <v>0</v>
      </c>
      <c r="S45" s="43">
        <f t="shared" si="6"/>
        <v>0</v>
      </c>
      <c r="T45" s="43">
        <f t="shared" si="6"/>
        <v>0</v>
      </c>
      <c r="U45" s="81">
        <f t="shared" si="6"/>
        <v>0</v>
      </c>
      <c r="V45" s="90">
        <f t="shared" si="7"/>
        <v>0</v>
      </c>
      <c r="W45" s="109"/>
      <c r="X45" s="118"/>
      <c r="Y45" s="118"/>
      <c r="AC45" s="61" t="str">
        <f t="shared" si="5"/>
        <v/>
      </c>
      <c r="AD45" s="114" t="s">
        <v>153</v>
      </c>
      <c r="AE45" s="114" t="s">
        <v>19</v>
      </c>
      <c r="AG45" s="113" t="s">
        <v>142</v>
      </c>
    </row>
    <row r="46" spans="1:33" x14ac:dyDescent="0.3">
      <c r="A46" s="29" t="str">
        <f t="shared" si="3"/>
        <v xml:space="preserve"> </v>
      </c>
      <c r="B46" s="42">
        <f t="shared" si="6"/>
        <v>0</v>
      </c>
      <c r="C46" s="43">
        <f t="shared" si="6"/>
        <v>0</v>
      </c>
      <c r="D46" s="43">
        <f t="shared" si="6"/>
        <v>0</v>
      </c>
      <c r="E46" s="43">
        <f t="shared" si="6"/>
        <v>0</v>
      </c>
      <c r="F46" s="43">
        <f t="shared" si="6"/>
        <v>0</v>
      </c>
      <c r="G46" s="43">
        <f t="shared" si="6"/>
        <v>0</v>
      </c>
      <c r="H46" s="43">
        <f t="shared" si="6"/>
        <v>0</v>
      </c>
      <c r="I46" s="43">
        <f t="shared" si="6"/>
        <v>0</v>
      </c>
      <c r="J46" s="43">
        <f t="shared" si="6"/>
        <v>0</v>
      </c>
      <c r="K46" s="43">
        <f t="shared" si="6"/>
        <v>0</v>
      </c>
      <c r="L46" s="43">
        <f t="shared" si="6"/>
        <v>0</v>
      </c>
      <c r="M46" s="43">
        <f t="shared" si="6"/>
        <v>0</v>
      </c>
      <c r="N46" s="43">
        <f t="shared" si="6"/>
        <v>0</v>
      </c>
      <c r="O46" s="43">
        <f t="shared" si="6"/>
        <v>0</v>
      </c>
      <c r="P46" s="43">
        <f t="shared" si="6"/>
        <v>0</v>
      </c>
      <c r="Q46" s="43">
        <f t="shared" si="6"/>
        <v>0</v>
      </c>
      <c r="R46" s="43">
        <f t="shared" si="6"/>
        <v>0</v>
      </c>
      <c r="S46" s="43">
        <f t="shared" si="6"/>
        <v>0</v>
      </c>
      <c r="T46" s="43">
        <f t="shared" si="6"/>
        <v>0</v>
      </c>
      <c r="U46" s="81">
        <f t="shared" si="6"/>
        <v>0</v>
      </c>
      <c r="V46" s="90">
        <f t="shared" si="7"/>
        <v>0</v>
      </c>
      <c r="W46" s="109"/>
      <c r="X46" s="118"/>
      <c r="Y46" s="118"/>
      <c r="AC46" s="61" t="str">
        <f t="shared" si="5"/>
        <v/>
      </c>
      <c r="AD46" s="114" t="s">
        <v>159</v>
      </c>
      <c r="AE46" s="114" t="s">
        <v>162</v>
      </c>
      <c r="AG46" s="113" t="s">
        <v>142</v>
      </c>
    </row>
    <row r="47" spans="1:33" x14ac:dyDescent="0.3">
      <c r="A47" s="29" t="str">
        <f t="shared" si="3"/>
        <v xml:space="preserve"> </v>
      </c>
      <c r="B47" s="42">
        <f t="shared" si="6"/>
        <v>0</v>
      </c>
      <c r="C47" s="43">
        <f t="shared" si="6"/>
        <v>0</v>
      </c>
      <c r="D47" s="43">
        <f t="shared" si="6"/>
        <v>0</v>
      </c>
      <c r="E47" s="43">
        <f t="shared" si="6"/>
        <v>0</v>
      </c>
      <c r="F47" s="43">
        <f t="shared" si="6"/>
        <v>0</v>
      </c>
      <c r="G47" s="43">
        <f t="shared" si="6"/>
        <v>0</v>
      </c>
      <c r="H47" s="43">
        <f t="shared" si="6"/>
        <v>0</v>
      </c>
      <c r="I47" s="43">
        <f t="shared" si="6"/>
        <v>0</v>
      </c>
      <c r="J47" s="43">
        <f t="shared" si="6"/>
        <v>0</v>
      </c>
      <c r="K47" s="43">
        <f t="shared" si="6"/>
        <v>0</v>
      </c>
      <c r="L47" s="43">
        <f t="shared" si="6"/>
        <v>0</v>
      </c>
      <c r="M47" s="43">
        <f t="shared" si="6"/>
        <v>0</v>
      </c>
      <c r="N47" s="43">
        <f t="shared" si="6"/>
        <v>0</v>
      </c>
      <c r="O47" s="43">
        <f t="shared" si="6"/>
        <v>0</v>
      </c>
      <c r="P47" s="43">
        <f t="shared" si="6"/>
        <v>0</v>
      </c>
      <c r="Q47" s="43">
        <f t="shared" si="6"/>
        <v>0</v>
      </c>
      <c r="R47" s="43">
        <f t="shared" si="6"/>
        <v>0</v>
      </c>
      <c r="S47" s="43">
        <f t="shared" si="6"/>
        <v>0</v>
      </c>
      <c r="T47" s="43">
        <f t="shared" si="6"/>
        <v>0</v>
      </c>
      <c r="U47" s="81">
        <f t="shared" si="6"/>
        <v>0</v>
      </c>
      <c r="V47" s="90">
        <f t="shared" si="7"/>
        <v>0</v>
      </c>
      <c r="W47" s="109"/>
      <c r="X47" s="118"/>
      <c r="Y47" s="118"/>
      <c r="AC47" s="61" t="str">
        <f t="shared" si="5"/>
        <v/>
      </c>
      <c r="AD47" s="114" t="s">
        <v>160</v>
      </c>
      <c r="AE47" s="114" t="s">
        <v>163</v>
      </c>
      <c r="AG47" s="113" t="s">
        <v>142</v>
      </c>
    </row>
    <row r="48" spans="1:33" x14ac:dyDescent="0.3">
      <c r="A48" s="29" t="str">
        <f t="shared" si="3"/>
        <v xml:space="preserve"> </v>
      </c>
      <c r="B48" s="42">
        <f t="shared" si="6"/>
        <v>0</v>
      </c>
      <c r="C48" s="43">
        <f t="shared" si="6"/>
        <v>0</v>
      </c>
      <c r="D48" s="43">
        <f t="shared" si="6"/>
        <v>0</v>
      </c>
      <c r="E48" s="43">
        <f t="shared" si="6"/>
        <v>0</v>
      </c>
      <c r="F48" s="43">
        <f t="shared" si="6"/>
        <v>0</v>
      </c>
      <c r="G48" s="43">
        <f t="shared" si="6"/>
        <v>0</v>
      </c>
      <c r="H48" s="43">
        <f t="shared" si="6"/>
        <v>0</v>
      </c>
      <c r="I48" s="43">
        <f t="shared" si="6"/>
        <v>0</v>
      </c>
      <c r="J48" s="43">
        <f t="shared" si="6"/>
        <v>0</v>
      </c>
      <c r="K48" s="43">
        <f t="shared" si="6"/>
        <v>0</v>
      </c>
      <c r="L48" s="43">
        <f t="shared" si="6"/>
        <v>0</v>
      </c>
      <c r="M48" s="43">
        <f t="shared" si="6"/>
        <v>0</v>
      </c>
      <c r="N48" s="43">
        <f t="shared" si="6"/>
        <v>0</v>
      </c>
      <c r="O48" s="43">
        <f t="shared" si="6"/>
        <v>0</v>
      </c>
      <c r="P48" s="43">
        <f t="shared" si="6"/>
        <v>0</v>
      </c>
      <c r="Q48" s="43">
        <f t="shared" si="6"/>
        <v>0</v>
      </c>
      <c r="R48" s="43">
        <f t="shared" si="6"/>
        <v>0</v>
      </c>
      <c r="S48" s="43">
        <f t="shared" si="6"/>
        <v>0</v>
      </c>
      <c r="T48" s="43">
        <f t="shared" si="6"/>
        <v>0</v>
      </c>
      <c r="U48" s="81">
        <f t="shared" si="6"/>
        <v>0</v>
      </c>
      <c r="V48" s="90">
        <f t="shared" si="7"/>
        <v>0</v>
      </c>
      <c r="W48" s="109"/>
      <c r="X48" s="118"/>
      <c r="Y48" s="118"/>
      <c r="AC48" s="61" t="str">
        <f t="shared" si="5"/>
        <v/>
      </c>
      <c r="AD48" s="114" t="s">
        <v>161</v>
      </c>
      <c r="AE48" s="114" t="s">
        <v>164</v>
      </c>
      <c r="AG48" s="113" t="s">
        <v>142</v>
      </c>
    </row>
    <row r="49" spans="1:33" x14ac:dyDescent="0.3">
      <c r="A49" s="29" t="str">
        <f t="shared" si="3"/>
        <v xml:space="preserve"> </v>
      </c>
      <c r="B49" s="42">
        <f t="shared" si="6"/>
        <v>0</v>
      </c>
      <c r="C49" s="43">
        <f t="shared" si="6"/>
        <v>0</v>
      </c>
      <c r="D49" s="43">
        <f t="shared" si="6"/>
        <v>0</v>
      </c>
      <c r="E49" s="43">
        <f t="shared" si="6"/>
        <v>0</v>
      </c>
      <c r="F49" s="43">
        <f t="shared" si="6"/>
        <v>0</v>
      </c>
      <c r="G49" s="43">
        <f t="shared" si="6"/>
        <v>0</v>
      </c>
      <c r="H49" s="43">
        <f t="shared" si="6"/>
        <v>0</v>
      </c>
      <c r="I49" s="43">
        <f t="shared" si="6"/>
        <v>0</v>
      </c>
      <c r="J49" s="43">
        <f t="shared" si="6"/>
        <v>0</v>
      </c>
      <c r="K49" s="43">
        <f t="shared" si="6"/>
        <v>0</v>
      </c>
      <c r="L49" s="43">
        <f t="shared" si="6"/>
        <v>0</v>
      </c>
      <c r="M49" s="43">
        <f t="shared" si="6"/>
        <v>0</v>
      </c>
      <c r="N49" s="43">
        <f t="shared" si="6"/>
        <v>0</v>
      </c>
      <c r="O49" s="43">
        <f t="shared" si="6"/>
        <v>0</v>
      </c>
      <c r="P49" s="43">
        <f t="shared" si="6"/>
        <v>0</v>
      </c>
      <c r="Q49" s="43">
        <f t="shared" si="6"/>
        <v>0</v>
      </c>
      <c r="R49" s="43">
        <f t="shared" si="6"/>
        <v>0</v>
      </c>
      <c r="S49" s="43">
        <f t="shared" si="6"/>
        <v>0</v>
      </c>
      <c r="T49" s="43">
        <f t="shared" si="6"/>
        <v>0</v>
      </c>
      <c r="U49" s="81">
        <f t="shared" si="6"/>
        <v>0</v>
      </c>
      <c r="V49" s="90">
        <f t="shared" si="7"/>
        <v>0</v>
      </c>
      <c r="W49" s="109"/>
      <c r="X49" s="118"/>
      <c r="Y49" s="118"/>
      <c r="AC49" s="61" t="str">
        <f t="shared" si="5"/>
        <v/>
      </c>
      <c r="AD49" s="114" t="s">
        <v>169</v>
      </c>
      <c r="AE49" s="114" t="s">
        <v>165</v>
      </c>
      <c r="AG49" s="113" t="s">
        <v>142</v>
      </c>
    </row>
    <row r="50" spans="1:33" x14ac:dyDescent="0.3">
      <c r="A50" s="29" t="str">
        <f t="shared" si="3"/>
        <v xml:space="preserve"> </v>
      </c>
      <c r="B50" s="42">
        <f t="shared" si="6"/>
        <v>0</v>
      </c>
      <c r="C50" s="43">
        <f t="shared" si="6"/>
        <v>0</v>
      </c>
      <c r="D50" s="43">
        <f t="shared" si="6"/>
        <v>0</v>
      </c>
      <c r="E50" s="43">
        <f t="shared" si="6"/>
        <v>0</v>
      </c>
      <c r="F50" s="43">
        <f t="shared" si="6"/>
        <v>0</v>
      </c>
      <c r="G50" s="43">
        <f t="shared" si="6"/>
        <v>0</v>
      </c>
      <c r="H50" s="43">
        <f t="shared" si="6"/>
        <v>0</v>
      </c>
      <c r="I50" s="43">
        <f t="shared" si="6"/>
        <v>0</v>
      </c>
      <c r="J50" s="43">
        <f t="shared" si="6"/>
        <v>0</v>
      </c>
      <c r="K50" s="43">
        <f t="shared" si="6"/>
        <v>0</v>
      </c>
      <c r="L50" s="43">
        <f t="shared" si="6"/>
        <v>0</v>
      </c>
      <c r="M50" s="43">
        <f t="shared" si="6"/>
        <v>0</v>
      </c>
      <c r="N50" s="43">
        <f t="shared" si="6"/>
        <v>0</v>
      </c>
      <c r="O50" s="43">
        <f t="shared" si="6"/>
        <v>0</v>
      </c>
      <c r="P50" s="43">
        <f t="shared" si="6"/>
        <v>0</v>
      </c>
      <c r="Q50" s="43">
        <f t="shared" si="6"/>
        <v>0</v>
      </c>
      <c r="R50" s="43">
        <f t="shared" si="6"/>
        <v>0</v>
      </c>
      <c r="S50" s="43">
        <f t="shared" si="6"/>
        <v>0</v>
      </c>
      <c r="T50" s="43">
        <f t="shared" si="6"/>
        <v>0</v>
      </c>
      <c r="U50" s="81">
        <f t="shared" si="6"/>
        <v>0</v>
      </c>
      <c r="V50" s="90">
        <f t="shared" si="7"/>
        <v>0</v>
      </c>
      <c r="W50" s="109"/>
      <c r="X50" s="118"/>
      <c r="Y50" s="118"/>
      <c r="AC50" s="61" t="str">
        <f t="shared" si="5"/>
        <v/>
      </c>
      <c r="AD50" s="113" t="s">
        <v>170</v>
      </c>
      <c r="AE50" s="113" t="s">
        <v>166</v>
      </c>
      <c r="AG50" s="113" t="s">
        <v>142</v>
      </c>
    </row>
    <row r="51" spans="1:33" ht="13.5" thickBot="1" x14ac:dyDescent="0.35">
      <c r="A51" s="30" t="str">
        <f t="shared" si="3"/>
        <v xml:space="preserve"> </v>
      </c>
      <c r="B51" s="44">
        <f t="shared" si="6"/>
        <v>0</v>
      </c>
      <c r="C51" s="45">
        <f t="shared" si="6"/>
        <v>0</v>
      </c>
      <c r="D51" s="45">
        <f t="shared" si="6"/>
        <v>0</v>
      </c>
      <c r="E51" s="45">
        <f t="shared" si="6"/>
        <v>0</v>
      </c>
      <c r="F51" s="45">
        <f t="shared" si="6"/>
        <v>0</v>
      </c>
      <c r="G51" s="45">
        <f t="shared" si="6"/>
        <v>0</v>
      </c>
      <c r="H51" s="45">
        <f t="shared" si="6"/>
        <v>0</v>
      </c>
      <c r="I51" s="45">
        <f t="shared" si="6"/>
        <v>0</v>
      </c>
      <c r="J51" s="45">
        <f t="shared" si="6"/>
        <v>0</v>
      </c>
      <c r="K51" s="45">
        <f t="shared" si="6"/>
        <v>0</v>
      </c>
      <c r="L51" s="45">
        <f t="shared" si="6"/>
        <v>0</v>
      </c>
      <c r="M51" s="45">
        <f t="shared" si="6"/>
        <v>0</v>
      </c>
      <c r="N51" s="45">
        <f t="shared" si="6"/>
        <v>0</v>
      </c>
      <c r="O51" s="45">
        <f t="shared" si="6"/>
        <v>0</v>
      </c>
      <c r="P51" s="45">
        <f t="shared" si="6"/>
        <v>0</v>
      </c>
      <c r="Q51" s="45">
        <f t="shared" si="6"/>
        <v>0</v>
      </c>
      <c r="R51" s="45">
        <f t="shared" si="6"/>
        <v>0</v>
      </c>
      <c r="S51" s="45">
        <f t="shared" si="6"/>
        <v>0</v>
      </c>
      <c r="T51" s="45">
        <f t="shared" si="6"/>
        <v>0</v>
      </c>
      <c r="U51" s="82">
        <f t="shared" si="6"/>
        <v>0</v>
      </c>
      <c r="V51" s="91">
        <f t="shared" si="7"/>
        <v>0</v>
      </c>
      <c r="W51" s="109"/>
      <c r="X51" s="118"/>
      <c r="Y51" s="118"/>
      <c r="AC51" s="61" t="str">
        <f t="shared" si="5"/>
        <v/>
      </c>
      <c r="AD51" s="113" t="s">
        <v>168</v>
      </c>
      <c r="AE51" s="113" t="s">
        <v>200</v>
      </c>
      <c r="AG51" s="113" t="s">
        <v>142</v>
      </c>
    </row>
    <row r="52" spans="1:33" ht="16" thickBot="1" x14ac:dyDescent="0.4">
      <c r="A52" s="14" t="s">
        <v>16</v>
      </c>
      <c r="B52" s="58">
        <f t="shared" ref="B52:L52" si="8">SUM(B41:B51)</f>
        <v>0</v>
      </c>
      <c r="C52" s="58">
        <f t="shared" si="8"/>
        <v>0</v>
      </c>
      <c r="D52" s="58">
        <f t="shared" si="8"/>
        <v>0</v>
      </c>
      <c r="E52" s="58">
        <f t="shared" si="8"/>
        <v>0</v>
      </c>
      <c r="F52" s="58">
        <f t="shared" si="8"/>
        <v>0</v>
      </c>
      <c r="G52" s="58">
        <f t="shared" si="8"/>
        <v>0</v>
      </c>
      <c r="H52" s="58">
        <f t="shared" si="8"/>
        <v>0</v>
      </c>
      <c r="I52" s="58">
        <f t="shared" si="8"/>
        <v>0</v>
      </c>
      <c r="J52" s="58">
        <f t="shared" si="8"/>
        <v>0</v>
      </c>
      <c r="K52" s="58">
        <f t="shared" si="8"/>
        <v>0</v>
      </c>
      <c r="L52" s="58">
        <f t="shared" si="8"/>
        <v>0</v>
      </c>
      <c r="M52" s="58">
        <f>SUM(M41:M51)</f>
        <v>0</v>
      </c>
      <c r="N52" s="58">
        <f>SUM(N41:N51)</f>
        <v>0</v>
      </c>
      <c r="O52" s="58">
        <f>SUM(O41:O51)</f>
        <v>0</v>
      </c>
      <c r="P52" s="58">
        <f t="shared" ref="P52:U52" si="9">SUM(P41:P51)</f>
        <v>0</v>
      </c>
      <c r="Q52" s="58">
        <f t="shared" si="9"/>
        <v>0</v>
      </c>
      <c r="R52" s="58">
        <f t="shared" si="9"/>
        <v>0</v>
      </c>
      <c r="S52" s="58">
        <f t="shared" si="9"/>
        <v>0</v>
      </c>
      <c r="T52" s="58">
        <f t="shared" si="9"/>
        <v>0</v>
      </c>
      <c r="U52" s="83">
        <f t="shared" si="9"/>
        <v>0</v>
      </c>
      <c r="V52" s="92">
        <f t="shared" si="7"/>
        <v>0</v>
      </c>
      <c r="W52" s="110"/>
      <c r="X52" s="119"/>
      <c r="Y52" s="119"/>
      <c r="AD52" s="114" t="s">
        <v>82</v>
      </c>
      <c r="AE52" s="114" t="s">
        <v>83</v>
      </c>
      <c r="AG52" s="113" t="s">
        <v>143</v>
      </c>
    </row>
    <row r="53" spans="1:33" ht="16" thickBot="1" x14ac:dyDescent="0.4">
      <c r="A53" s="13" t="s">
        <v>60</v>
      </c>
      <c r="B53" s="210"/>
      <c r="C53" s="211"/>
      <c r="D53" s="205" t="s">
        <v>61</v>
      </c>
      <c r="E53" s="206"/>
      <c r="F53" s="207"/>
      <c r="G53" s="208">
        <f>B53*$F$27</f>
        <v>0</v>
      </c>
      <c r="H53" s="20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5"/>
      <c r="W53" s="111"/>
      <c r="X53" s="120"/>
      <c r="Y53" s="120"/>
      <c r="AD53" s="114" t="s">
        <v>84</v>
      </c>
      <c r="AE53" s="114" t="s">
        <v>122</v>
      </c>
      <c r="AG53" s="113" t="s">
        <v>143</v>
      </c>
    </row>
    <row r="54" spans="1:33" ht="16" thickBot="1" x14ac:dyDescent="0.4">
      <c r="A54" s="27"/>
      <c r="B54" s="31"/>
      <c r="C54" s="31"/>
      <c r="D54" s="32"/>
      <c r="E54" s="32"/>
      <c r="F54" s="32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11"/>
      <c r="X54" s="120"/>
      <c r="Y54" s="120"/>
      <c r="AD54" s="114" t="s">
        <v>85</v>
      </c>
      <c r="AE54" s="114" t="s">
        <v>121</v>
      </c>
      <c r="AG54" s="113" t="s">
        <v>143</v>
      </c>
    </row>
    <row r="55" spans="1:33" ht="16.399999999999999" customHeight="1" thickBot="1" x14ac:dyDescent="0.4">
      <c r="A55" s="186" t="s">
        <v>42</v>
      </c>
      <c r="B55" s="187"/>
      <c r="C55" s="188"/>
      <c r="D55" s="184">
        <f>SUM(B52:U52)+G53</f>
        <v>0</v>
      </c>
      <c r="E55" s="185"/>
      <c r="F55" s="34"/>
      <c r="G55" s="164" t="s">
        <v>129</v>
      </c>
      <c r="H55" s="164"/>
      <c r="I55" s="164"/>
      <c r="J55" s="164"/>
      <c r="K55" s="190">
        <f>ROUND(D55*0.9,0)</f>
        <v>0</v>
      </c>
      <c r="L55" s="190"/>
      <c r="M55" s="26"/>
      <c r="N55" s="70"/>
      <c r="O55" s="9"/>
      <c r="P55" s="9"/>
      <c r="Q55" s="9"/>
      <c r="R55" s="9"/>
      <c r="S55" s="16"/>
      <c r="T55" s="16"/>
      <c r="U55" s="26"/>
      <c r="V55" s="26"/>
      <c r="W55" s="111"/>
      <c r="X55" s="120"/>
      <c r="Y55" s="120"/>
      <c r="AD55" s="114" t="s">
        <v>86</v>
      </c>
      <c r="AE55" s="114" t="s">
        <v>19</v>
      </c>
      <c r="AG55" s="113" t="s">
        <v>143</v>
      </c>
    </row>
    <row r="56" spans="1:33" ht="15.65" customHeight="1" x14ac:dyDescent="0.35">
      <c r="A56" s="176" t="s">
        <v>46</v>
      </c>
      <c r="B56" s="177"/>
      <c r="C56" s="177"/>
      <c r="D56" s="178"/>
      <c r="E56" s="179"/>
      <c r="F56" s="34"/>
      <c r="G56" s="189" t="s">
        <v>48</v>
      </c>
      <c r="H56" s="189"/>
      <c r="I56" s="189"/>
      <c r="J56" s="189"/>
      <c r="K56" s="61"/>
      <c r="L56" s="61"/>
      <c r="M56" s="26"/>
      <c r="N56" s="71"/>
      <c r="O56" s="71"/>
      <c r="P56" s="71"/>
      <c r="Q56" s="71"/>
      <c r="R56" s="71"/>
      <c r="S56" s="71"/>
      <c r="T56" s="71"/>
      <c r="U56" s="36"/>
      <c r="V56" s="36"/>
      <c r="W56" s="112"/>
      <c r="X56" s="121"/>
      <c r="Y56" s="121"/>
      <c r="AD56" s="114" t="s">
        <v>87</v>
      </c>
      <c r="AE56" s="114" t="s">
        <v>19</v>
      </c>
      <c r="AG56" s="113" t="s">
        <v>143</v>
      </c>
    </row>
    <row r="57" spans="1:33" ht="15.65" customHeight="1" x14ac:dyDescent="0.35">
      <c r="A57" s="165" t="s">
        <v>43</v>
      </c>
      <c r="B57" s="166"/>
      <c r="C57" s="167"/>
      <c r="D57" s="180">
        <v>0</v>
      </c>
      <c r="E57" s="181"/>
      <c r="F57" s="34"/>
      <c r="G57" s="189" t="s">
        <v>49</v>
      </c>
      <c r="H57" s="189"/>
      <c r="I57" s="189"/>
      <c r="J57" s="189"/>
      <c r="K57" s="190">
        <f>K55-K58</f>
        <v>0</v>
      </c>
      <c r="L57" s="190"/>
      <c r="M57" s="26"/>
      <c r="N57" s="71"/>
      <c r="O57" s="71"/>
      <c r="P57" s="71"/>
      <c r="Q57" s="71"/>
      <c r="R57" s="71"/>
      <c r="S57" s="71"/>
      <c r="T57" s="71"/>
      <c r="U57" s="36"/>
      <c r="V57" s="36"/>
      <c r="W57" s="112"/>
      <c r="X57" s="121"/>
      <c r="Y57" s="121"/>
      <c r="AD57" s="114" t="s">
        <v>88</v>
      </c>
      <c r="AE57" s="114" t="s">
        <v>89</v>
      </c>
      <c r="AG57" s="113" t="s">
        <v>144</v>
      </c>
    </row>
    <row r="58" spans="1:33" ht="15.5" x14ac:dyDescent="0.35">
      <c r="A58" s="165" t="s">
        <v>44</v>
      </c>
      <c r="B58" s="166"/>
      <c r="C58" s="167"/>
      <c r="D58" s="180">
        <v>0</v>
      </c>
      <c r="E58" s="181"/>
      <c r="F58" s="34"/>
      <c r="G58" s="189" t="s">
        <v>50</v>
      </c>
      <c r="H58" s="189"/>
      <c r="I58" s="189"/>
      <c r="J58" s="189"/>
      <c r="K58" s="190">
        <f>ROUND(K55/9*4,0)</f>
        <v>0</v>
      </c>
      <c r="L58" s="190"/>
      <c r="M58" s="26"/>
      <c r="N58" s="71"/>
      <c r="O58" s="71"/>
      <c r="P58" s="71"/>
      <c r="Q58" s="71"/>
      <c r="R58" s="71"/>
      <c r="S58" s="71"/>
      <c r="T58" s="71"/>
      <c r="U58" s="36"/>
      <c r="V58" s="36"/>
      <c r="W58" s="112"/>
      <c r="X58" s="121"/>
      <c r="Y58" s="121"/>
      <c r="AD58" s="114" t="s">
        <v>90</v>
      </c>
      <c r="AE58" s="114" t="s">
        <v>91</v>
      </c>
      <c r="AG58" s="113" t="s">
        <v>144</v>
      </c>
    </row>
    <row r="59" spans="1:33" ht="16" thickBot="1" x14ac:dyDescent="0.4">
      <c r="A59" s="168"/>
      <c r="B59" s="169"/>
      <c r="C59" s="170"/>
      <c r="D59" s="182">
        <v>0</v>
      </c>
      <c r="E59" s="183"/>
      <c r="F59" s="34"/>
      <c r="G59" s="35"/>
      <c r="H59" s="35"/>
      <c r="I59" s="26"/>
      <c r="J59" s="26"/>
      <c r="K59" s="26"/>
      <c r="L59" s="26"/>
      <c r="M59" s="26"/>
      <c r="N59" s="70"/>
      <c r="S59" s="39"/>
      <c r="T59" s="39"/>
      <c r="U59" s="26"/>
      <c r="V59" s="26"/>
      <c r="W59" s="111"/>
      <c r="X59" s="120"/>
      <c r="Y59" s="120"/>
      <c r="AD59" s="114" t="s">
        <v>92</v>
      </c>
      <c r="AE59" s="114" t="s">
        <v>93</v>
      </c>
      <c r="AG59" s="113" t="s">
        <v>144</v>
      </c>
    </row>
    <row r="60" spans="1:33" ht="16.399999999999999" customHeight="1" thickBot="1" x14ac:dyDescent="0.4">
      <c r="A60" s="171" t="s">
        <v>45</v>
      </c>
      <c r="B60" s="172"/>
      <c r="C60" s="173"/>
      <c r="D60" s="174">
        <f>SUM(D57:E59)</f>
        <v>0</v>
      </c>
      <c r="E60" s="175"/>
      <c r="F60" s="34"/>
      <c r="G60" s="35"/>
      <c r="H60" s="35"/>
      <c r="I60" s="26"/>
      <c r="J60" s="26"/>
      <c r="K60" s="26"/>
      <c r="L60" s="26"/>
      <c r="M60" s="26"/>
      <c r="S60" s="39"/>
      <c r="T60" s="39"/>
      <c r="U60" s="26"/>
      <c r="V60" s="26"/>
      <c r="W60" s="111"/>
      <c r="X60" s="120"/>
      <c r="Y60" s="120"/>
      <c r="AD60" s="114" t="s">
        <v>193</v>
      </c>
      <c r="AE60" s="114" t="s">
        <v>94</v>
      </c>
      <c r="AG60" s="113" t="s">
        <v>144</v>
      </c>
    </row>
    <row r="61" spans="1:33" ht="16" thickBot="1" x14ac:dyDescent="0.4">
      <c r="F61" s="34"/>
      <c r="G61" s="191" t="s">
        <v>174</v>
      </c>
      <c r="H61" s="192"/>
      <c r="I61" s="192"/>
      <c r="J61" s="192"/>
      <c r="K61" s="192"/>
      <c r="L61" s="193"/>
      <c r="M61" s="26"/>
      <c r="S61" s="39"/>
      <c r="T61" s="39"/>
      <c r="U61" s="26"/>
      <c r="V61" s="26"/>
      <c r="W61" s="111"/>
      <c r="X61" s="120"/>
      <c r="Y61" s="120"/>
      <c r="AD61" s="114" t="s">
        <v>95</v>
      </c>
      <c r="AE61" s="114" t="s">
        <v>96</v>
      </c>
      <c r="AG61" s="113" t="s">
        <v>145</v>
      </c>
    </row>
    <row r="62" spans="1:33" ht="16" thickBot="1" x14ac:dyDescent="0.4">
      <c r="A62" s="159" t="s">
        <v>51</v>
      </c>
      <c r="B62" s="160"/>
      <c r="C62" s="161"/>
      <c r="D62" s="162">
        <f>D55-D60</f>
        <v>0</v>
      </c>
      <c r="E62" s="163"/>
      <c r="F62" s="34"/>
      <c r="G62" s="194"/>
      <c r="H62" s="195"/>
      <c r="I62" s="195"/>
      <c r="J62" s="195"/>
      <c r="K62" s="195"/>
      <c r="L62" s="196"/>
      <c r="M62" s="26"/>
      <c r="S62" s="39"/>
      <c r="T62" s="39"/>
      <c r="U62" s="26"/>
      <c r="V62" s="26"/>
      <c r="W62" s="111"/>
      <c r="X62" s="120"/>
      <c r="Y62" s="120"/>
      <c r="AD62" s="114" t="s">
        <v>97</v>
      </c>
      <c r="AE62" s="114" t="s">
        <v>98</v>
      </c>
      <c r="AG62" s="113" t="s">
        <v>145</v>
      </c>
    </row>
    <row r="63" spans="1:33" ht="14.5" customHeight="1" x14ac:dyDescent="0.3">
      <c r="A63" s="37" t="s">
        <v>248</v>
      </c>
      <c r="L63" s="1"/>
      <c r="N63" s="37"/>
      <c r="S63" s="39"/>
      <c r="T63" s="39"/>
      <c r="AD63" s="114" t="s">
        <v>194</v>
      </c>
      <c r="AE63" s="114" t="s">
        <v>99</v>
      </c>
      <c r="AG63" s="113" t="s">
        <v>145</v>
      </c>
    </row>
    <row r="64" spans="1:33" ht="14.15" customHeight="1" x14ac:dyDescent="0.3">
      <c r="L64" s="1"/>
      <c r="N64" s="38"/>
      <c r="O64" s="38"/>
      <c r="P64" s="38"/>
      <c r="Q64" s="38"/>
      <c r="R64" s="38"/>
      <c r="S64" s="38"/>
      <c r="T64" s="38"/>
      <c r="AD64" s="114" t="s">
        <v>195</v>
      </c>
      <c r="AE64" s="114" t="s">
        <v>100</v>
      </c>
      <c r="AG64" s="113" t="s">
        <v>145</v>
      </c>
    </row>
    <row r="65" spans="12:33" x14ac:dyDescent="0.3">
      <c r="L65" s="1"/>
      <c r="N65" s="38"/>
      <c r="O65" s="38"/>
      <c r="P65" s="38"/>
      <c r="Q65" s="38"/>
      <c r="R65" s="38"/>
      <c r="S65" s="38"/>
      <c r="T65" s="38"/>
      <c r="AD65" s="113" t="s">
        <v>101</v>
      </c>
      <c r="AE65" s="114" t="s">
        <v>102</v>
      </c>
      <c r="AG65" s="113" t="s">
        <v>146</v>
      </c>
    </row>
    <row r="66" spans="12:33" ht="12" customHeight="1" x14ac:dyDescent="0.3">
      <c r="L66" s="1"/>
      <c r="S66" s="39"/>
      <c r="T66" s="39"/>
      <c r="AD66" s="113" t="s">
        <v>103</v>
      </c>
      <c r="AE66" s="114" t="s">
        <v>104</v>
      </c>
      <c r="AG66" s="113" t="s">
        <v>146</v>
      </c>
    </row>
    <row r="67" spans="12:33" ht="15" customHeight="1" x14ac:dyDescent="0.3">
      <c r="S67" s="39"/>
      <c r="T67" s="39"/>
      <c r="AD67" s="114" t="s">
        <v>203</v>
      </c>
      <c r="AE67" s="114" t="s">
        <v>204</v>
      </c>
      <c r="AG67" s="113" t="s">
        <v>146</v>
      </c>
    </row>
    <row r="68" spans="12:33" x14ac:dyDescent="0.3">
      <c r="AD68" s="114" t="s">
        <v>140</v>
      </c>
      <c r="AE68" s="114" t="s">
        <v>19</v>
      </c>
      <c r="AG68" s="113" t="s">
        <v>146</v>
      </c>
    </row>
    <row r="69" spans="12:33" x14ac:dyDescent="0.3">
      <c r="AD69" s="114" t="s">
        <v>109</v>
      </c>
      <c r="AE69" s="114" t="s">
        <v>112</v>
      </c>
      <c r="AG69" s="113" t="s">
        <v>147</v>
      </c>
    </row>
    <row r="70" spans="12:33" x14ac:dyDescent="0.3">
      <c r="AD70" s="114" t="s">
        <v>110</v>
      </c>
      <c r="AE70" s="114" t="s">
        <v>113</v>
      </c>
      <c r="AG70" s="113" t="s">
        <v>147</v>
      </c>
    </row>
    <row r="71" spans="12:33" x14ac:dyDescent="0.3">
      <c r="AD71" s="114" t="s">
        <v>111</v>
      </c>
      <c r="AE71" s="114" t="s">
        <v>114</v>
      </c>
      <c r="AG71" s="113" t="s">
        <v>147</v>
      </c>
    </row>
    <row r="72" spans="12:33" x14ac:dyDescent="0.3">
      <c r="AD72" s="114" t="s">
        <v>196</v>
      </c>
      <c r="AE72" s="114" t="s">
        <v>115</v>
      </c>
      <c r="AG72" s="113" t="s">
        <v>147</v>
      </c>
    </row>
    <row r="73" spans="12:33" x14ac:dyDescent="0.3">
      <c r="AD73" s="114" t="s">
        <v>171</v>
      </c>
      <c r="AE73" s="114" t="s">
        <v>19</v>
      </c>
      <c r="AG73" s="113" t="s">
        <v>147</v>
      </c>
    </row>
    <row r="74" spans="12:33" x14ac:dyDescent="0.3">
      <c r="AD74" s="114" t="s">
        <v>197</v>
      </c>
      <c r="AE74" s="114" t="s">
        <v>19</v>
      </c>
      <c r="AG74" s="113" t="s">
        <v>147</v>
      </c>
    </row>
    <row r="75" spans="12:33" x14ac:dyDescent="0.3">
      <c r="AD75" s="114" t="s">
        <v>172</v>
      </c>
      <c r="AE75" s="114" t="s">
        <v>19</v>
      </c>
      <c r="AG75" s="113" t="s">
        <v>147</v>
      </c>
    </row>
    <row r="76" spans="12:33" x14ac:dyDescent="0.3">
      <c r="AD76" s="114" t="s">
        <v>198</v>
      </c>
      <c r="AE76" s="114" t="s">
        <v>19</v>
      </c>
      <c r="AG76" s="113" t="s">
        <v>147</v>
      </c>
    </row>
    <row r="77" spans="12:33" x14ac:dyDescent="0.3">
      <c r="AD77" s="114" t="s">
        <v>173</v>
      </c>
      <c r="AE77" s="114" t="s">
        <v>19</v>
      </c>
      <c r="AG77" s="113" t="s">
        <v>147</v>
      </c>
    </row>
    <row r="78" spans="12:33" x14ac:dyDescent="0.3">
      <c r="AD78" s="114" t="s">
        <v>199</v>
      </c>
      <c r="AE78" s="114" t="s">
        <v>19</v>
      </c>
      <c r="AG78" s="113" t="s">
        <v>147</v>
      </c>
    </row>
    <row r="79" spans="12:33" x14ac:dyDescent="0.3">
      <c r="AD79" s="114" t="s">
        <v>105</v>
      </c>
      <c r="AE79" s="114" t="s">
        <v>116</v>
      </c>
      <c r="AG79" s="113" t="s">
        <v>148</v>
      </c>
    </row>
    <row r="80" spans="12:33" x14ac:dyDescent="0.3">
      <c r="AD80" s="114" t="s">
        <v>106</v>
      </c>
      <c r="AE80" s="114" t="s">
        <v>117</v>
      </c>
      <c r="AG80" s="113" t="s">
        <v>148</v>
      </c>
    </row>
    <row r="81" spans="30:33" x14ac:dyDescent="0.3">
      <c r="AD81" s="114" t="s">
        <v>107</v>
      </c>
      <c r="AE81" s="114" t="s">
        <v>118</v>
      </c>
      <c r="AG81" s="113" t="s">
        <v>148</v>
      </c>
    </row>
    <row r="82" spans="30:33" x14ac:dyDescent="0.3">
      <c r="AD82" s="114" t="s">
        <v>108</v>
      </c>
      <c r="AE82" s="114" t="s">
        <v>117</v>
      </c>
      <c r="AG82" s="113" t="s">
        <v>148</v>
      </c>
    </row>
    <row r="83" spans="30:33" x14ac:dyDescent="0.3">
      <c r="AD83" s="114" t="s">
        <v>226</v>
      </c>
      <c r="AE83" s="114" t="s">
        <v>227</v>
      </c>
      <c r="AF83" s="61"/>
      <c r="AG83" s="113" t="s">
        <v>148</v>
      </c>
    </row>
    <row r="84" spans="30:33" x14ac:dyDescent="0.3">
      <c r="AD84" s="114" t="s">
        <v>228</v>
      </c>
      <c r="AE84" s="114" t="s">
        <v>229</v>
      </c>
      <c r="AF84" s="61"/>
      <c r="AG84" s="113" t="s">
        <v>148</v>
      </c>
    </row>
    <row r="85" spans="30:33" x14ac:dyDescent="0.3">
      <c r="AD85" s="114" t="s">
        <v>230</v>
      </c>
      <c r="AE85" s="114" t="s">
        <v>231</v>
      </c>
      <c r="AF85" s="61"/>
      <c r="AG85" s="113" t="s">
        <v>148</v>
      </c>
    </row>
    <row r="86" spans="30:33" x14ac:dyDescent="0.3">
      <c r="AD86" s="114" t="s">
        <v>205</v>
      </c>
      <c r="AE86" s="114" t="s">
        <v>206</v>
      </c>
      <c r="AG86" s="113" t="s">
        <v>150</v>
      </c>
    </row>
    <row r="87" spans="30:33" x14ac:dyDescent="0.3">
      <c r="AD87" s="114" t="s">
        <v>207</v>
      </c>
      <c r="AE87" s="114" t="s">
        <v>208</v>
      </c>
      <c r="AG87" s="113" t="s">
        <v>150</v>
      </c>
    </row>
    <row r="88" spans="30:33" x14ac:dyDescent="0.3">
      <c r="AD88" s="114" t="s">
        <v>209</v>
      </c>
      <c r="AE88" s="114" t="s">
        <v>210</v>
      </c>
      <c r="AG88" s="113" t="s">
        <v>150</v>
      </c>
    </row>
    <row r="89" spans="30:33" x14ac:dyDescent="0.3">
      <c r="AD89" s="114" t="s">
        <v>211</v>
      </c>
      <c r="AE89" s="114" t="s">
        <v>212</v>
      </c>
      <c r="AG89" s="113" t="s">
        <v>150</v>
      </c>
    </row>
    <row r="90" spans="30:33" x14ac:dyDescent="0.3">
      <c r="AD90" s="114" t="s">
        <v>175</v>
      </c>
      <c r="AE90" s="114" t="s">
        <v>176</v>
      </c>
      <c r="AG90" s="113" t="s">
        <v>151</v>
      </c>
    </row>
    <row r="91" spans="30:33" x14ac:dyDescent="0.3">
      <c r="AD91" s="114" t="s">
        <v>177</v>
      </c>
      <c r="AE91" s="114" t="s">
        <v>178</v>
      </c>
      <c r="AG91" s="113" t="s">
        <v>151</v>
      </c>
    </row>
    <row r="92" spans="30:33" x14ac:dyDescent="0.3">
      <c r="AD92" s="114" t="s">
        <v>179</v>
      </c>
      <c r="AE92" s="114" t="s">
        <v>180</v>
      </c>
      <c r="AG92" s="113" t="s">
        <v>151</v>
      </c>
    </row>
    <row r="93" spans="30:33" x14ac:dyDescent="0.3">
      <c r="AD93" s="114" t="s">
        <v>181</v>
      </c>
      <c r="AE93" s="114" t="s">
        <v>182</v>
      </c>
      <c r="AG93" s="113" t="s">
        <v>149</v>
      </c>
    </row>
    <row r="94" spans="30:33" x14ac:dyDescent="0.3">
      <c r="AD94" s="114" t="s">
        <v>183</v>
      </c>
      <c r="AE94" s="114" t="s">
        <v>184</v>
      </c>
      <c r="AG94" s="113" t="s">
        <v>149</v>
      </c>
    </row>
    <row r="95" spans="30:33" x14ac:dyDescent="0.3">
      <c r="AD95" s="114" t="s">
        <v>185</v>
      </c>
      <c r="AE95" s="114" t="s">
        <v>186</v>
      </c>
      <c r="AG95" s="113" t="s">
        <v>149</v>
      </c>
    </row>
    <row r="96" spans="30:33" x14ac:dyDescent="0.3">
      <c r="AD96" s="114" t="s">
        <v>187</v>
      </c>
      <c r="AE96" s="114" t="s">
        <v>188</v>
      </c>
      <c r="AG96" s="113" t="s">
        <v>150</v>
      </c>
    </row>
    <row r="97" spans="30:33" x14ac:dyDescent="0.3">
      <c r="AD97" s="114" t="s">
        <v>189</v>
      </c>
      <c r="AE97" s="114" t="s">
        <v>190</v>
      </c>
      <c r="AG97" s="113" t="s">
        <v>150</v>
      </c>
    </row>
    <row r="98" spans="30:33" x14ac:dyDescent="0.3">
      <c r="AD98" s="114" t="s">
        <v>191</v>
      </c>
      <c r="AE98" s="114" t="s">
        <v>192</v>
      </c>
      <c r="AG98" s="113" t="s">
        <v>150</v>
      </c>
    </row>
    <row r="99" spans="30:33" x14ac:dyDescent="0.3">
      <c r="AD99" s="114" t="s">
        <v>232</v>
      </c>
      <c r="AE99" s="114" t="s">
        <v>233</v>
      </c>
      <c r="AG99" s="113" t="s">
        <v>139</v>
      </c>
    </row>
    <row r="100" spans="30:33" x14ac:dyDescent="0.3">
      <c r="AD100" s="114" t="s">
        <v>234</v>
      </c>
      <c r="AE100" s="114" t="s">
        <v>235</v>
      </c>
      <c r="AG100" s="113" t="s">
        <v>139</v>
      </c>
    </row>
    <row r="101" spans="30:33" x14ac:dyDescent="0.3">
      <c r="AD101" s="114" t="s">
        <v>236</v>
      </c>
      <c r="AE101" s="114" t="s">
        <v>237</v>
      </c>
      <c r="AG101" s="113" t="s">
        <v>139</v>
      </c>
    </row>
    <row r="102" spans="30:33" x14ac:dyDescent="0.3">
      <c r="AD102" s="114" t="s">
        <v>238</v>
      </c>
      <c r="AE102" s="114" t="s">
        <v>239</v>
      </c>
    </row>
    <row r="103" spans="30:33" x14ac:dyDescent="0.3">
      <c r="AD103" s="114" t="s">
        <v>240</v>
      </c>
      <c r="AE103" s="114" t="s">
        <v>241</v>
      </c>
    </row>
    <row r="104" spans="30:33" x14ac:dyDescent="0.3">
      <c r="AD104" s="114" t="s">
        <v>242</v>
      </c>
      <c r="AE104" s="114" t="s">
        <v>243</v>
      </c>
    </row>
    <row r="105" spans="30:33" x14ac:dyDescent="0.3">
      <c r="AD105" s="114" t="s">
        <v>214</v>
      </c>
      <c r="AE105" s="114" t="s">
        <v>215</v>
      </c>
    </row>
    <row r="106" spans="30:33" x14ac:dyDescent="0.3">
      <c r="AD106" s="114" t="s">
        <v>216</v>
      </c>
      <c r="AE106" s="114" t="s">
        <v>217</v>
      </c>
    </row>
    <row r="107" spans="30:33" x14ac:dyDescent="0.3">
      <c r="AD107" s="114" t="s">
        <v>218</v>
      </c>
      <c r="AE107" s="114" t="s">
        <v>219</v>
      </c>
    </row>
    <row r="108" spans="30:33" x14ac:dyDescent="0.3">
      <c r="AD108" s="114" t="s">
        <v>220</v>
      </c>
      <c r="AE108" s="114" t="s">
        <v>221</v>
      </c>
    </row>
    <row r="109" spans="30:33" x14ac:dyDescent="0.3">
      <c r="AD109" s="114" t="s">
        <v>222</v>
      </c>
      <c r="AE109" s="114" t="s">
        <v>223</v>
      </c>
    </row>
    <row r="110" spans="30:33" x14ac:dyDescent="0.3">
      <c r="AD110" s="114" t="s">
        <v>224</v>
      </c>
      <c r="AE110" s="114" t="s">
        <v>225</v>
      </c>
    </row>
  </sheetData>
  <sheetProtection algorithmName="SHA-512" hashValue="Ks8mcocfNTs2bU2rdse1sqmkQZ1JGAQaFX5A+LC2xMkM2RWOSc2h3ffrvVMK3fxPCIAeKQumj7RTgS8flQczrQ==" saltValue="cl/aDuQg0g9e1wj33DnuaQ==" spinCount="100000" sheet="1" objects="1" scenarios="1"/>
  <mergeCells count="27">
    <mergeCell ref="A59:C59"/>
    <mergeCell ref="D59:E59"/>
    <mergeCell ref="A60:C60"/>
    <mergeCell ref="D60:E60"/>
    <mergeCell ref="G61:L62"/>
    <mergeCell ref="A62:C62"/>
    <mergeCell ref="D62:E62"/>
    <mergeCell ref="A57:C57"/>
    <mergeCell ref="D57:E57"/>
    <mergeCell ref="G57:J57"/>
    <mergeCell ref="K57:L57"/>
    <mergeCell ref="A58:C58"/>
    <mergeCell ref="D58:E58"/>
    <mergeCell ref="G58:J58"/>
    <mergeCell ref="K58:L58"/>
    <mergeCell ref="A55:C55"/>
    <mergeCell ref="D55:E55"/>
    <mergeCell ref="G55:J55"/>
    <mergeCell ref="K55:L55"/>
    <mergeCell ref="A56:E56"/>
    <mergeCell ref="G56:J56"/>
    <mergeCell ref="B15:D15"/>
    <mergeCell ref="B28:D28"/>
    <mergeCell ref="B40:C40"/>
    <mergeCell ref="B53:C53"/>
    <mergeCell ref="D53:F53"/>
    <mergeCell ref="G53:H53"/>
  </mergeCells>
  <dataValidations count="2">
    <dataValidation type="list" allowBlank="1" showInputMessage="1" showErrorMessage="1" sqref="A4:A14">
      <formula1>$AD$7:$AD$116</formula1>
    </dataValidation>
    <dataValidation type="list" allowBlank="1" showInputMessage="1" showErrorMessage="1" sqref="J2:U2">
      <formula1>$AA$3:$AA$32</formula1>
    </dataValidation>
  </dataValidations>
  <printOptions horizontalCentered="1" gridLines="1"/>
  <pageMargins left="0.19685039370078741" right="0.19685039370078741" top="0.6692913385826772" bottom="0.31496062992125984" header="0.27559055118110237" footer="0.23622047244094491"/>
  <pageSetup paperSize="9" scale="53" orientation="landscape" horizontalDpi="4294967294" verticalDpi="4294967294" r:id="rId1"/>
  <headerFooter alignWithMargins="0">
    <oddHeader>&amp;C&amp;"Arial,Fett"&amp;14Berechnung 45a nach  Preis / Preis</oddHeader>
    <oddFooter>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Antrag - Seite 1</vt:lpstr>
      <vt:lpstr>Formular PPA RLP</vt:lpstr>
      <vt:lpstr>Formular PPA RLP (2)</vt:lpstr>
      <vt:lpstr>Formular PPA RLP (3)</vt:lpstr>
      <vt:lpstr>Tabelle1</vt:lpstr>
      <vt:lpstr>'Antrag - Seite 1'!Druckbereich</vt:lpstr>
      <vt:lpstr>'Formular PPA RLP'!Druckbereich</vt:lpstr>
      <vt:lpstr>'Formular PPA RLP (2)'!Druckbereich</vt:lpstr>
      <vt:lpstr>'Formular PPA RLP (3)'!Druckbereich</vt:lpstr>
      <vt:lpstr>'Formular PPA RLP (2)'!PSab8</vt:lpstr>
      <vt:lpstr>'Formular PPA RLP (3)'!PSab8</vt:lpstr>
      <vt:lpstr>PSab8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Ausgleichsberechnungsformular RLP</dc:title>
  <dc:creator>Martin Schaaf</dc:creator>
  <cp:lastModifiedBy>Schaaf, Martin (LBM RP - Außenstelle Speyer)</cp:lastModifiedBy>
  <cp:lastPrinted>2020-01-13T06:52:24Z</cp:lastPrinted>
  <dcterms:created xsi:type="dcterms:W3CDTF">2013-09-13T07:15:07Z</dcterms:created>
  <dcterms:modified xsi:type="dcterms:W3CDTF">2025-05-09T09:29:53Z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