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Landespflege\LBP\2024_RLBP_RLP_Anwendungshilfe_Leitfaden LBP\03_Bearbeitung\2024-06-14_LBM RP_Leitfaden fertig\"/>
    </mc:Choice>
  </mc:AlternateContent>
  <bookViews>
    <workbookView xWindow="0" yWindow="0" windowWidth="25200" windowHeight="11850"/>
  </bookViews>
  <sheets>
    <sheet name="Erläuterungen" sheetId="32" r:id="rId1"/>
    <sheet name="Anhang 1 Version 1" sheetId="26" r:id="rId2"/>
    <sheet name="Anhang 1 Version 2" sheetId="31" r:id="rId3"/>
    <sheet name="Anh. 2 Integr. Biotopbew." sheetId="34" r:id="rId4"/>
    <sheet name="Anhang 2 Schutzgutb. Bewertung" sheetId="20" r:id="rId5"/>
  </sheets>
  <definedNames>
    <definedName name="_xlnm._FilterDatabase" localSheetId="3" hidden="1">'Anh. 2 Integr. Biotopbew.'!$A$3:$AV$20</definedName>
    <definedName name="_xlnm._FilterDatabase" localSheetId="1" hidden="1">'Anhang 1 Version 1'!$A$3:$AV$24</definedName>
    <definedName name="_xlnm._FilterDatabase" localSheetId="2" hidden="1">'Anhang 1 Version 2'!$E$28:$H$48</definedName>
    <definedName name="_xlnm._FilterDatabase" localSheetId="4" hidden="1">'Anhang 2 Schutzgutb. Bewertung'!$A$2:$BB$54</definedName>
    <definedName name="_xlnm.Print_Area" localSheetId="3">'Anh. 2 Integr. Biotopbew.'!$A$1:$AV$20</definedName>
    <definedName name="_xlnm.Print_Area" localSheetId="1">'Anhang 1 Version 1'!$A$1:$AV$24</definedName>
    <definedName name="_xlnm.Print_Area" localSheetId="2">'Anhang 1 Version 2'!$A$1:$O$96</definedName>
    <definedName name="_xlnm.Print_Area" localSheetId="4">'Anhang 2 Schutzgutb. Bewertung'!$A$1:$O$54</definedName>
    <definedName name="_xlnm.Print_Area" localSheetId="0">Erläuterungen!$A$1:$A$26</definedName>
    <definedName name="_xlnm.Print_Titles" localSheetId="3">'Anh. 2 Integr. Biotopbew.'!$1:$3</definedName>
    <definedName name="_xlnm.Print_Titles" localSheetId="1">'Anhang 1 Version 1'!$1:$3</definedName>
    <definedName name="_xlnm.Print_Titles" localSheetId="4">'Anhang 2 Schutzgutb. Bewertung'!$1:$2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6" i="26" l="1"/>
  <c r="F11" i="20" l="1"/>
  <c r="H23" i="26"/>
  <c r="AA19" i="34"/>
  <c r="H19" i="34"/>
  <c r="C19" i="34"/>
  <c r="AO19" i="34" l="1"/>
  <c r="AB19" i="34"/>
  <c r="D19" i="34"/>
  <c r="U14" i="34"/>
  <c r="V14" i="34" s="1"/>
  <c r="L14" i="34"/>
  <c r="M14" i="34" s="1"/>
  <c r="AT13" i="34"/>
  <c r="AL13" i="34"/>
  <c r="L13" i="34"/>
  <c r="M13" i="34" s="1"/>
  <c r="AS12" i="34"/>
  <c r="AK12" i="34"/>
  <c r="AL12" i="34" s="1"/>
  <c r="AA12" i="34"/>
  <c r="V12" i="34"/>
  <c r="L12" i="34"/>
  <c r="M12" i="34" s="1"/>
  <c r="AS11" i="34"/>
  <c r="AT11" i="34" s="1"/>
  <c r="AK11" i="34"/>
  <c r="AE11" i="34"/>
  <c r="U11" i="34"/>
  <c r="V13" i="34" s="1"/>
  <c r="L11" i="34"/>
  <c r="M11" i="34" s="1"/>
  <c r="AK10" i="34"/>
  <c r="L10" i="34"/>
  <c r="M10" i="34" s="1"/>
  <c r="U9" i="34"/>
  <c r="V9" i="34" s="1"/>
  <c r="L9" i="34"/>
  <c r="M9" i="34" s="1"/>
  <c r="AS8" i="34"/>
  <c r="AT8" i="34" s="1"/>
  <c r="AK8" i="34"/>
  <c r="AE8" i="34"/>
  <c r="V8" i="34"/>
  <c r="L8" i="34"/>
  <c r="M8" i="34" s="1"/>
  <c r="L7" i="34"/>
  <c r="M7" i="34" s="1"/>
  <c r="L6" i="34"/>
  <c r="M6" i="34" s="1"/>
  <c r="AS5" i="34"/>
  <c r="AT5" i="34" s="1"/>
  <c r="AK5" i="34"/>
  <c r="AE5" i="34"/>
  <c r="U5" i="34"/>
  <c r="V7" i="34" s="1"/>
  <c r="L5" i="34"/>
  <c r="M5" i="34" s="1"/>
  <c r="H63" i="31"/>
  <c r="AL8" i="34" l="1"/>
  <c r="AU8" i="34" s="1"/>
  <c r="AE19" i="34"/>
  <c r="W8" i="34"/>
  <c r="W12" i="34"/>
  <c r="AT12" i="34"/>
  <c r="AU12" i="34" s="1"/>
  <c r="W14" i="34"/>
  <c r="W7" i="34"/>
  <c r="AL11" i="34"/>
  <c r="AU11" i="34" s="1"/>
  <c r="W10" i="34"/>
  <c r="AL10" i="34"/>
  <c r="W13" i="34"/>
  <c r="W9" i="34"/>
  <c r="V5" i="34"/>
  <c r="AL5" i="34"/>
  <c r="M19" i="34"/>
  <c r="V11" i="34"/>
  <c r="W11" i="34" s="1"/>
  <c r="V6" i="34"/>
  <c r="W6" i="34" s="1"/>
  <c r="AE16" i="26"/>
  <c r="AT19" i="34" l="1"/>
  <c r="V19" i="34"/>
  <c r="W5" i="34"/>
  <c r="W19" i="34" s="1"/>
  <c r="AF10" i="34"/>
  <c r="AF19" i="34" s="1"/>
  <c r="AU10" i="34"/>
  <c r="AL19" i="34"/>
  <c r="AU5" i="34"/>
  <c r="AU19" i="34" s="1"/>
  <c r="AU20" i="34" l="1"/>
  <c r="AK18" i="26"/>
  <c r="N11" i="20" l="1"/>
  <c r="M11" i="20"/>
  <c r="G11" i="20"/>
  <c r="M21" i="20" l="1"/>
  <c r="M54" i="20"/>
  <c r="L79" i="31" l="1"/>
  <c r="M79" i="31" s="1"/>
  <c r="N65" i="31"/>
  <c r="E69" i="31" s="1"/>
  <c r="N63" i="31"/>
  <c r="O63" i="31" s="1"/>
  <c r="M43" i="31"/>
  <c r="M41" i="31"/>
  <c r="L42" i="31"/>
  <c r="M42" i="31" s="1"/>
  <c r="D23" i="31"/>
  <c r="D23" i="26"/>
  <c r="AS16" i="26"/>
  <c r="U17" i="26"/>
  <c r="V17" i="26" s="1"/>
  <c r="AT16" i="26" l="1"/>
  <c r="AE13" i="26" l="1"/>
  <c r="H82" i="31" l="1"/>
  <c r="D82" i="31"/>
  <c r="F90" i="31" s="1"/>
  <c r="L81" i="31"/>
  <c r="M81" i="31" s="1"/>
  <c r="L80" i="31"/>
  <c r="M80" i="31" s="1"/>
  <c r="L78" i="31"/>
  <c r="M78" i="31" s="1"/>
  <c r="O68" i="31"/>
  <c r="N67" i="31"/>
  <c r="O67" i="31" s="1"/>
  <c r="D67" i="31"/>
  <c r="D69" i="31" s="1"/>
  <c r="E90" i="31" s="1"/>
  <c r="N66" i="31"/>
  <c r="H66" i="31"/>
  <c r="O66" i="31" s="1"/>
  <c r="N64" i="31"/>
  <c r="H64" i="31"/>
  <c r="C48" i="31"/>
  <c r="F54" i="31" s="1"/>
  <c r="L47" i="31"/>
  <c r="M47" i="31" s="1"/>
  <c r="L44" i="31"/>
  <c r="M45" i="31" s="1"/>
  <c r="L38" i="31"/>
  <c r="M39" i="31" s="1"/>
  <c r="L37" i="31"/>
  <c r="M37" i="31" s="1"/>
  <c r="L36" i="31"/>
  <c r="M36" i="31" s="1"/>
  <c r="L35" i="31"/>
  <c r="M35" i="31" s="1"/>
  <c r="L34" i="31"/>
  <c r="M34" i="31" s="1"/>
  <c r="M33" i="31"/>
  <c r="L33" i="31"/>
  <c r="L32" i="31"/>
  <c r="M32" i="31" s="1"/>
  <c r="L31" i="31"/>
  <c r="M31" i="31" s="1"/>
  <c r="L30" i="31"/>
  <c r="M30" i="31" s="1"/>
  <c r="C23" i="31"/>
  <c r="E54" i="31" s="1"/>
  <c r="L22" i="31"/>
  <c r="M22" i="31" s="1"/>
  <c r="L21" i="31"/>
  <c r="M21" i="31" s="1"/>
  <c r="L20" i="31"/>
  <c r="M20" i="31" s="1"/>
  <c r="L19" i="31"/>
  <c r="M19" i="31" s="1"/>
  <c r="L18" i="31"/>
  <c r="M18" i="31" s="1"/>
  <c r="O65" i="31" s="1"/>
  <c r="I65" i="31" s="1"/>
  <c r="L17" i="31"/>
  <c r="M17" i="31" s="1"/>
  <c r="L16" i="31"/>
  <c r="M16" i="31" s="1"/>
  <c r="L15" i="31"/>
  <c r="M15" i="31" s="1"/>
  <c r="L14" i="31"/>
  <c r="M14" i="31" s="1"/>
  <c r="L13" i="31"/>
  <c r="M13" i="31" s="1"/>
  <c r="L12" i="31"/>
  <c r="M12" i="31" s="1"/>
  <c r="L11" i="31"/>
  <c r="M11" i="31" s="1"/>
  <c r="L10" i="31"/>
  <c r="M10" i="31" s="1"/>
  <c r="L9" i="31"/>
  <c r="M9" i="31" s="1"/>
  <c r="L8" i="31"/>
  <c r="M8" i="31" s="1"/>
  <c r="L7" i="31"/>
  <c r="M7" i="31" s="1"/>
  <c r="L6" i="31"/>
  <c r="M6" i="31" s="1"/>
  <c r="L5" i="31"/>
  <c r="M5" i="31" s="1"/>
  <c r="AF24" i="31"/>
  <c r="H69" i="31" l="1"/>
  <c r="M40" i="31"/>
  <c r="O64" i="31"/>
  <c r="G54" i="31"/>
  <c r="M46" i="31"/>
  <c r="G90" i="31"/>
  <c r="O69" i="31"/>
  <c r="A90" i="31" s="1"/>
  <c r="M23" i="31"/>
  <c r="A54" i="31" s="1"/>
  <c r="M82" i="31"/>
  <c r="B90" i="31" s="1"/>
  <c r="M38" i="31"/>
  <c r="M44" i="31"/>
  <c r="M48" i="31" l="1"/>
  <c r="B54" i="31" s="1"/>
  <c r="C54" i="31" s="1"/>
  <c r="B96" i="31" s="1"/>
  <c r="C90" i="31"/>
  <c r="A96" i="31" s="1"/>
  <c r="C96" i="31" l="1"/>
  <c r="AE19" i="26"/>
  <c r="AE23" i="26" l="1"/>
  <c r="AT21" i="26" l="1"/>
  <c r="AL21" i="26"/>
  <c r="AA20" i="26" l="1"/>
  <c r="AA23" i="26" l="1"/>
  <c r="AS20" i="26"/>
  <c r="AT20" i="26" s="1"/>
  <c r="AS19" i="26"/>
  <c r="AT19" i="26" s="1"/>
  <c r="AS13" i="26" l="1"/>
  <c r="AT13" i="26" s="1"/>
  <c r="U22" i="26"/>
  <c r="V22" i="26" s="1"/>
  <c r="U19" i="26"/>
  <c r="U13" i="26"/>
  <c r="U12" i="26"/>
  <c r="V12" i="26" s="1"/>
  <c r="U11" i="26"/>
  <c r="V11" i="26" s="1"/>
  <c r="U10" i="26"/>
  <c r="V10" i="26" s="1"/>
  <c r="U9" i="26"/>
  <c r="V9" i="26" s="1"/>
  <c r="U8" i="26"/>
  <c r="V8" i="26" s="1"/>
  <c r="U7" i="26"/>
  <c r="V7" i="26" s="1"/>
  <c r="U6" i="26"/>
  <c r="V6" i="26" s="1"/>
  <c r="U5" i="26"/>
  <c r="V5" i="26" s="1"/>
  <c r="L22" i="26"/>
  <c r="M22" i="26" s="1"/>
  <c r="L21" i="26"/>
  <c r="L20" i="26"/>
  <c r="L19" i="26"/>
  <c r="L18" i="26"/>
  <c r="M18" i="26" s="1"/>
  <c r="AL18" i="26" s="1"/>
  <c r="L17" i="26"/>
  <c r="M17" i="26" s="1"/>
  <c r="W17" i="26" s="1"/>
  <c r="L16" i="26"/>
  <c r="M16" i="26" s="1"/>
  <c r="W16" i="26" s="1"/>
  <c r="L15" i="26"/>
  <c r="M15" i="26" s="1"/>
  <c r="L14" i="26"/>
  <c r="M14" i="26" s="1"/>
  <c r="L13" i="26"/>
  <c r="M13" i="26" s="1"/>
  <c r="L12" i="26"/>
  <c r="M12" i="26" s="1"/>
  <c r="L11" i="26"/>
  <c r="M11" i="26" s="1"/>
  <c r="L10" i="26"/>
  <c r="M10" i="26" s="1"/>
  <c r="L9" i="26"/>
  <c r="M9" i="26" s="1"/>
  <c r="L8" i="26"/>
  <c r="M8" i="26" s="1"/>
  <c r="L7" i="26"/>
  <c r="M7" i="26" s="1"/>
  <c r="L6" i="26"/>
  <c r="M6" i="26" s="1"/>
  <c r="T5" i="26"/>
  <c r="L5" i="26"/>
  <c r="M5" i="26" s="1"/>
  <c r="AF18" i="26" l="1"/>
  <c r="AF23" i="26" s="1"/>
  <c r="V21" i="26"/>
  <c r="V20" i="26"/>
  <c r="V19" i="26"/>
  <c r="V14" i="26"/>
  <c r="V15" i="26"/>
  <c r="V13" i="26"/>
  <c r="AO23" i="26"/>
  <c r="AU18" i="26" l="1"/>
  <c r="W13" i="26" l="1"/>
  <c r="W22" i="26"/>
  <c r="W6" i="26"/>
  <c r="W14" i="26"/>
  <c r="W15" i="26"/>
  <c r="W8" i="26"/>
  <c r="W9" i="26"/>
  <c r="W7" i="26"/>
  <c r="W10" i="26"/>
  <c r="W12" i="26"/>
  <c r="AK20" i="26" l="1"/>
  <c r="AL20" i="26" s="1"/>
  <c r="AK19" i="26"/>
  <c r="AL19" i="26" s="1"/>
  <c r="M21" i="26"/>
  <c r="W21" i="26" s="1"/>
  <c r="M20" i="26"/>
  <c r="W20" i="26" s="1"/>
  <c r="M19" i="26"/>
  <c r="W19" i="26" s="1"/>
  <c r="W18" i="26"/>
  <c r="AK16" i="26"/>
  <c r="AK13" i="26"/>
  <c r="AL13" i="26" s="1"/>
  <c r="AU13" i="26" s="1"/>
  <c r="W5" i="26"/>
  <c r="AL16" i="26" l="1"/>
  <c r="AU16" i="26" s="1"/>
  <c r="AB23" i="26"/>
  <c r="AT23" i="26"/>
  <c r="AU19" i="26"/>
  <c r="AU20" i="26"/>
  <c r="V23" i="26"/>
  <c r="C23" i="26"/>
  <c r="W11" i="26" l="1"/>
  <c r="AL23" i="26"/>
  <c r="AU23" i="26"/>
  <c r="M23" i="26"/>
  <c r="N54" i="20"/>
  <c r="G54" i="20"/>
  <c r="F54" i="20"/>
  <c r="F46" i="20"/>
  <c r="F37" i="20"/>
  <c r="M31" i="20" s="1"/>
  <c r="F30" i="20"/>
  <c r="N21" i="20"/>
  <c r="G21" i="20"/>
  <c r="F21" i="20"/>
  <c r="W23" i="26" l="1"/>
  <c r="AU24" i="26" s="1"/>
  <c r="M42" i="20"/>
  <c r="M46" i="20" s="1"/>
  <c r="M37" i="20"/>
  <c r="M30" i="20"/>
</calcChain>
</file>

<file path=xl/sharedStrings.xml><?xml version="1.0" encoding="utf-8"?>
<sst xmlns="http://schemas.openxmlformats.org/spreadsheetml/2006/main" count="999" uniqueCount="319">
  <si>
    <t>VA2</t>
  </si>
  <si>
    <t>BB2</t>
  </si>
  <si>
    <t>EE1</t>
  </si>
  <si>
    <t>HC3</t>
  </si>
  <si>
    <t>BD2</t>
  </si>
  <si>
    <t>3 Stck. * 4 m²</t>
  </si>
  <si>
    <t>BA1</t>
  </si>
  <si>
    <t>HA5</t>
  </si>
  <si>
    <t>HC4</t>
  </si>
  <si>
    <t>KB1</t>
  </si>
  <si>
    <t>BD3</t>
  </si>
  <si>
    <t>EA3</t>
  </si>
  <si>
    <t>Gesamt</t>
  </si>
  <si>
    <t xml:space="preserve">EA1 </t>
  </si>
  <si>
    <t>Schutzgut Klima / Luft</t>
  </si>
  <si>
    <t>Schutzgut Landschaftsbild</t>
  </si>
  <si>
    <t>Schutzgut Boden</t>
  </si>
  <si>
    <t>Schutzgut Tiere</t>
  </si>
  <si>
    <t>Installation von 3 künstlichen Kobeln für den Gartenschläfer</t>
  </si>
  <si>
    <t>Ökokonto bodenfunktions-aufwertende Maßnahme: Extensivierung von Grünland</t>
  </si>
  <si>
    <t>Schutz von Einzelbäumen und Gehölzen im Baustellenbereich nach RAS LP 4</t>
  </si>
  <si>
    <t>Extensivierung von Fettwiesen zu Extensivgrünland</t>
  </si>
  <si>
    <t>Landschaftspflegerische Maßnahmen</t>
  </si>
  <si>
    <t>L 1</t>
  </si>
  <si>
    <t>Nr.</t>
  </si>
  <si>
    <t>U 19.1.1                   B-K-Plan 1           Bau-km 0+300</t>
  </si>
  <si>
    <t>U 19.1.1                   B-K-Plan 1-4       Bau-km 0+200 bis 1+700</t>
  </si>
  <si>
    <t>U 9.2                              M-Plan 1-4                                      Bau-km                        0 bis 2+000</t>
  </si>
  <si>
    <t>Verlust von Gehölzen und Gebüschen</t>
  </si>
  <si>
    <t>Ziel-bio-top-typ Code</t>
  </si>
  <si>
    <t>Erhöhung des standortangepassten Humusgehaltes durch Extensivierung von Fettwiesen zu Extensivgrünland</t>
  </si>
  <si>
    <t xml:space="preserve">Verlust von Straßen-böschungen </t>
  </si>
  <si>
    <t>Verlust Offenland-biotope</t>
  </si>
  <si>
    <t>Feldge-hölz aus einheimi-schen Baum-arten, mittlere Ausprä-gung</t>
  </si>
  <si>
    <t>Straßen-rand/ Entwäs-serungs-gräben</t>
  </si>
  <si>
    <t>Einzel-baum</t>
  </si>
  <si>
    <t>Verlustfläche gesamt:</t>
  </si>
  <si>
    <t>Bäu-me etc. (Stck)</t>
  </si>
  <si>
    <t>Flä-che  ge-samt           (m²)</t>
  </si>
  <si>
    <t>Strauch-hecke, ebenerdig</t>
  </si>
  <si>
    <t>brachge-fallene Fettwiese, mäßig artenreich</t>
  </si>
  <si>
    <t>Beachtung der gängigen DIN-Vorschriften zum Schutz des Bodens</t>
  </si>
  <si>
    <t>Bemer-kung</t>
  </si>
  <si>
    <t>in Biotop-verbund-                  achsen</t>
  </si>
  <si>
    <t>BF3</t>
  </si>
  <si>
    <t>plus 1 in Verbund-achsen</t>
  </si>
  <si>
    <t>Verrohrung eines Grabens</t>
  </si>
  <si>
    <t>FN4</t>
  </si>
  <si>
    <t>FN5</t>
  </si>
  <si>
    <t>Graben verrohrt</t>
  </si>
  <si>
    <t>Verkehrs-rasen-fläche, Bankette, östlich Seite</t>
  </si>
  <si>
    <t>Einzelstrauch</t>
  </si>
  <si>
    <t>HH2</t>
  </si>
  <si>
    <t>Bäu-me etc.  (Stck)</t>
  </si>
  <si>
    <t xml:space="preserve">04 E 1/1 </t>
  </si>
  <si>
    <t>Anpflanzen Gehölzstreifen aus überwiegend autochthonen Arten mit Saum</t>
  </si>
  <si>
    <t>Anpflanzen Gehölzstreifen, aus überwiegend autochthonen Arten mit Saum</t>
  </si>
  <si>
    <t>02 E 1/1</t>
  </si>
  <si>
    <t xml:space="preserve">01 A 1/1 </t>
  </si>
  <si>
    <t xml:space="preserve">02 E 1/1 </t>
  </si>
  <si>
    <t>05 E 1/1 bis                       05 E 1/3</t>
  </si>
  <si>
    <t>1 B</t>
  </si>
  <si>
    <t>2 B</t>
  </si>
  <si>
    <t>3 B</t>
  </si>
  <si>
    <t>4 B</t>
  </si>
  <si>
    <t>5 B</t>
  </si>
  <si>
    <t>6 B</t>
  </si>
  <si>
    <t>7 B</t>
  </si>
  <si>
    <t>5 H,                      6 H</t>
  </si>
  <si>
    <t>2 Bo</t>
  </si>
  <si>
    <t>3 Bo</t>
  </si>
  <si>
    <t>1 V</t>
  </si>
  <si>
    <t>2 V</t>
  </si>
  <si>
    <t>4 Bo,             6 Bo,          7 Bo</t>
  </si>
  <si>
    <t>3 V</t>
  </si>
  <si>
    <t>4 V</t>
  </si>
  <si>
    <t>Einzelbaum,  alte Ausprägung</t>
  </si>
  <si>
    <t>Feldgehölz</t>
  </si>
  <si>
    <r>
      <t>03 A</t>
    </r>
    <r>
      <rPr>
        <b/>
        <vertAlign val="subscript"/>
        <sz val="14"/>
        <color theme="1"/>
        <rFont val="Arial"/>
        <family val="2"/>
      </rPr>
      <t>CEF</t>
    </r>
    <r>
      <rPr>
        <b/>
        <sz val="14"/>
        <color theme="1"/>
        <rFont val="Arial"/>
        <family val="2"/>
      </rPr>
      <t xml:space="preserve"> 1/1,                     03 A</t>
    </r>
    <r>
      <rPr>
        <b/>
        <vertAlign val="subscript"/>
        <sz val="14"/>
        <color theme="1"/>
        <rFont val="Arial"/>
        <family val="2"/>
      </rPr>
      <t>CEF</t>
    </r>
    <r>
      <rPr>
        <b/>
        <sz val="14"/>
        <color theme="1"/>
        <rFont val="Arial"/>
        <family val="2"/>
      </rPr>
      <t xml:space="preserve"> 1/2,              03 A</t>
    </r>
    <r>
      <rPr>
        <b/>
        <vertAlign val="subscript"/>
        <sz val="14"/>
        <color theme="1"/>
        <rFont val="Arial"/>
        <family val="2"/>
      </rPr>
      <t>CEF</t>
    </r>
    <r>
      <rPr>
        <b/>
        <sz val="14"/>
        <color theme="1"/>
        <rFont val="Arial"/>
        <family val="2"/>
      </rPr>
      <t xml:space="preserve"> 2/1,                    03 A</t>
    </r>
    <r>
      <rPr>
        <b/>
        <vertAlign val="subscript"/>
        <sz val="14"/>
        <color theme="1"/>
        <rFont val="Arial"/>
        <family val="2"/>
      </rPr>
      <t>CEF</t>
    </r>
    <r>
      <rPr>
        <b/>
        <sz val="14"/>
        <color theme="1"/>
        <rFont val="Arial"/>
        <family val="2"/>
      </rPr>
      <t xml:space="preserve"> 2/2 </t>
    </r>
  </si>
  <si>
    <t>multifunktionale Kompensation Schutzgüter Biotope, Boden, Klima/Luft</t>
  </si>
  <si>
    <t>Straßenbö-schung Damm intensiv gepflegt</t>
  </si>
  <si>
    <t>Teilentsiegelungen im Straßenseitenraum</t>
  </si>
  <si>
    <t>Bemerkung</t>
  </si>
  <si>
    <t>Straße (VA2) zu Bankett</t>
  </si>
  <si>
    <t xml:space="preserve">Lössacker, intensiv </t>
  </si>
  <si>
    <t>multifunktionale Kompensation Schutzgüter Biotope, Tiere, Boden, Klima / Luft, Land-schaftsbild</t>
  </si>
  <si>
    <t>multifunktionale Kompensation Schutzgüter Biotope, Boden, Klima / Luft</t>
  </si>
  <si>
    <t xml:space="preserve">Feldgehölz </t>
  </si>
  <si>
    <t>Einzelbaum, alte Ausprägung</t>
  </si>
  <si>
    <t>multifunktionale Kompensation Schutzgüter Biotope, Tiere, Boden, Klima/Luft, Landschaftsbild</t>
  </si>
  <si>
    <t xml:space="preserve">eBS durch Teilversiegelung Bankett zu Straße                </t>
  </si>
  <si>
    <t xml:space="preserve">eBS durch Teilversiegelung Böschung zu Bankett   </t>
  </si>
  <si>
    <t>1.400 m² Teilversie-gelung 50% Wer-tung</t>
  </si>
  <si>
    <t>2.000 m² Teilversie-gelung  50% Wertung</t>
  </si>
  <si>
    <t>Teilentsie-gelung 50% Wertung</t>
  </si>
  <si>
    <t xml:space="preserve">4 K,             6 K,                7 K </t>
  </si>
  <si>
    <t xml:space="preserve">Bankett </t>
  </si>
  <si>
    <t>Konflikte / Beeinträchti-gungen / Eingriffe Schutzgut Biotope</t>
  </si>
  <si>
    <t xml:space="preserve">U 19.1.1                 Plan 1-4                Bau-km 0 bis 2+000 </t>
  </si>
  <si>
    <t xml:space="preserve">U 19.1.1               Plan 4                                   Bau-km 1+800 </t>
  </si>
  <si>
    <t xml:space="preserve">U 19.1.1                   Plan 3                          Bau-km 1+300 </t>
  </si>
  <si>
    <t>U 19.1.1             Plan 1-4                    Bau-km 0+200 bis 1+700</t>
  </si>
  <si>
    <t>U 19.1.1                 Plan 1-4                              Bau-km 0+400 bis 2+000</t>
  </si>
  <si>
    <t>U 19.1.1                   Plan 1           Bau-km 0+300</t>
  </si>
  <si>
    <t>U 19.1.1                   Plan 1,3,4       Bau-km 0+500, 1+110, 1+540</t>
  </si>
  <si>
    <t xml:space="preserve">U 19.1.1                   Plan 3                         Bau-km 1+150 </t>
  </si>
  <si>
    <t xml:space="preserve">U 19.1.1                   Plan 3                         Bau-km 1+200 </t>
  </si>
  <si>
    <r>
      <t>03 A</t>
    </r>
    <r>
      <rPr>
        <b/>
        <vertAlign val="subscript"/>
        <sz val="22"/>
        <color theme="1"/>
        <rFont val="Arial"/>
        <family val="2"/>
      </rPr>
      <t>CEF</t>
    </r>
    <r>
      <rPr>
        <b/>
        <sz val="22"/>
        <color theme="1"/>
        <rFont val="Arial"/>
        <family val="2"/>
      </rPr>
      <t xml:space="preserve"> 2/1 und 03 A</t>
    </r>
    <r>
      <rPr>
        <b/>
        <vertAlign val="subscript"/>
        <sz val="22"/>
        <color theme="1"/>
        <rFont val="Arial"/>
        <family val="2"/>
      </rPr>
      <t>CEF</t>
    </r>
    <r>
      <rPr>
        <b/>
        <sz val="22"/>
        <color theme="1"/>
        <rFont val="Arial"/>
        <family val="2"/>
      </rPr>
      <t xml:space="preserve"> 2/2 </t>
    </r>
  </si>
  <si>
    <t>Lage im Be-             stands-/             Konflikt- plan,                         Bau-km</t>
  </si>
  <si>
    <t xml:space="preserve">U 9.2                  Plan 1-4                Bau-km 0 bis 2+000 </t>
  </si>
  <si>
    <t xml:space="preserve">U 9.2.                Plan 3                         Bau-km 1+200 </t>
  </si>
  <si>
    <t xml:space="preserve">U 9.2                  Plan                1-4                Bau-km 0 bis 2+000 </t>
  </si>
  <si>
    <t>vor dem Eingriff</t>
  </si>
  <si>
    <t>nach dem Eingriff</t>
  </si>
  <si>
    <t>Biotop-typ (Code)</t>
  </si>
  <si>
    <t>Biotop-typ</t>
  </si>
  <si>
    <t>Bäume (Stck)</t>
  </si>
  <si>
    <t xml:space="preserve">Biotop-typ </t>
  </si>
  <si>
    <t xml:space="preserve">Bäume (Stck) </t>
  </si>
  <si>
    <t>Straße</t>
  </si>
  <si>
    <t>Ziel-     biotop-     typ Code</t>
  </si>
  <si>
    <t>Timelag-      Faktor</t>
  </si>
  <si>
    <t>Ziel-Zustand</t>
  </si>
  <si>
    <r>
      <t>03 A</t>
    </r>
    <r>
      <rPr>
        <b/>
        <vertAlign val="subscript"/>
        <sz val="22"/>
        <color theme="1"/>
        <rFont val="Arial"/>
        <family val="2"/>
      </rPr>
      <t>CEF</t>
    </r>
    <r>
      <rPr>
        <b/>
        <sz val="22"/>
        <color theme="1"/>
        <rFont val="Arial"/>
        <family val="2"/>
      </rPr>
      <t xml:space="preserve"> 1/1 und 03 A</t>
    </r>
    <r>
      <rPr>
        <b/>
        <vertAlign val="subscript"/>
        <sz val="22"/>
        <color theme="1"/>
        <rFont val="Arial"/>
        <family val="2"/>
      </rPr>
      <t>CEF</t>
    </r>
    <r>
      <rPr>
        <b/>
        <sz val="22"/>
        <color theme="1"/>
        <rFont val="Arial"/>
        <family val="2"/>
      </rPr>
      <t xml:space="preserve"> 1/2 </t>
    </r>
  </si>
  <si>
    <t>Ziel-     biotop-     typ</t>
  </si>
  <si>
    <t>IST-Zustand</t>
  </si>
  <si>
    <t>U 9.2                              Plan 5                          Gemar-kung Adorf,           Flur 7,                 Flst. 236</t>
  </si>
  <si>
    <t>Auf-/                      Abwer-                   tung,                           Zu-/ Ab-schlag Grund</t>
  </si>
  <si>
    <t>Straßen-       rand / Entwäs-               serungs-     gräben westliche Seite</t>
  </si>
  <si>
    <t>Verkehrs-                rasen-fläche, Bankette</t>
  </si>
  <si>
    <t>U 9.2                              Plan 5                               Gemar-kung Adorf, Flur 7, Flst. 235 und Flst. 240</t>
  </si>
  <si>
    <t>U 9.2                              Plan 5                              Gemar-kung Adorf, Flur 7, Flst. 235 und Flst. 240</t>
  </si>
  <si>
    <t>Fett-              wiese, intensiv genutz-            tes, frisches Grünland</t>
  </si>
  <si>
    <t>Einzel-           strauch</t>
  </si>
  <si>
    <t xml:space="preserve">Verbreiterung und Neumodellierung der Entwässerungs-gräben von 0,7 m auf 1 m Breite mit  Inanspruch- nahme von Banketten </t>
  </si>
  <si>
    <t xml:space="preserve">Verbreiterung und Verschiebung der Fahrbahn-                  flächen von 5 m auf 6 m Breite sowie der Bankette beidseits der Fahrbahn von je 0,7 m auf 1 m Breite </t>
  </si>
  <si>
    <t>Fett-          wiese,              arten-     reich</t>
  </si>
  <si>
    <t>Gehölz-streifen aus überwie- gend autoch-  thonen Arten mit Überhäl-           tern alter Ausprä-         gung</t>
  </si>
  <si>
    <t>vorgelager-     tem Krautsaum</t>
  </si>
  <si>
    <t>Rudera-       ler tro-   ckener linearer Saum bzw. Hoch-    stauden-    flur, naturnah, struktur-, arten- reich, durch Sukzes-   sion</t>
  </si>
  <si>
    <t>Verkehrs-rasen-fläche, Bankette, westliche Seite</t>
  </si>
  <si>
    <t>Entwäs-serungs-graben</t>
  </si>
  <si>
    <t>Straßen-rand/ Entwäs-serungs-graben</t>
  </si>
  <si>
    <r>
      <t xml:space="preserve">Verkehrs-  rasen-    flächen / </t>
    </r>
    <r>
      <rPr>
        <sz val="18"/>
        <color rgb="FF000000"/>
        <rFont val="Arial"/>
        <family val="2"/>
      </rPr>
      <t>Bankett</t>
    </r>
  </si>
  <si>
    <t>Biotop-wert-punkte (BW)</t>
  </si>
  <si>
    <t>Auf-/                 Abwer-                   tung,                          Zu-/ Ab-schlag (BW)</t>
  </si>
  <si>
    <t>Biotop-wert-punkte gesamt (BW)</t>
  </si>
  <si>
    <t>Biotop-wert gesamt (Fläche x BW = BWges)</t>
  </si>
  <si>
    <t>Lage im Maßnah-men-plan,         Bau-km</t>
  </si>
  <si>
    <t>Biotopwert gesamt (Fläche x BW = BWges)</t>
  </si>
  <si>
    <t>1 B - 3 B</t>
  </si>
  <si>
    <t xml:space="preserve">Gehölz-streifen </t>
  </si>
  <si>
    <t>linienhafte Hochstau-denflur</t>
  </si>
  <si>
    <t xml:space="preserve">Anpflanzen eines Gehölzstreifens mit </t>
  </si>
  <si>
    <t>Lage im Maßnah-menplan,         Bau-km</t>
  </si>
  <si>
    <t>Graben intensiv</t>
  </si>
  <si>
    <t>Bankett (HC4) zu Entwässe-              rungsgraben</t>
  </si>
  <si>
    <t>U 19.1.1                   Plan                  1-4                              Bau-km 0+400 bis 2+000</t>
  </si>
  <si>
    <t xml:space="preserve">U 19.1.1                   Plan 3       Bau-km 1+150 </t>
  </si>
  <si>
    <t>U 19.1.1                   Plan 1              Bau-km 0+500, 1+110, 1+540</t>
  </si>
  <si>
    <t xml:space="preserve">U 19.1.1                   Plan 4       Bau-km 1+800 </t>
  </si>
  <si>
    <t xml:space="preserve">U 19.1.1                   Plan 3                  Bau-km 1+300 </t>
  </si>
  <si>
    <t xml:space="preserve">U 19.1.1                   Plan 3       Bau-km 1+300 </t>
  </si>
  <si>
    <t>U 19.1.1                   Plan 1-4       Bau-km 0+200 bis 1+700</t>
  </si>
  <si>
    <t xml:space="preserve">U 19.1.1                   Plan 1-4                   Bau-km 0 bis 2+000 </t>
  </si>
  <si>
    <t xml:space="preserve">U 19.1.1                   Plan 1-4                       Bau-km 0 bis 2+000 </t>
  </si>
  <si>
    <t>U 19.1.1                  Plan 1           Bau-km 0+300</t>
  </si>
  <si>
    <t>multifunktionale Kompensation Schutzgüter Biotope, Landschaftsbild</t>
  </si>
  <si>
    <t>multifunk-               tionale Kompen-                  sation Schutz-                güter Biotope, Tiere, Boden, Klima / Luft, Land-schaftsbild</t>
  </si>
  <si>
    <t>multifunk-    tionale Kompen-      sation Schutz-               güter Biotope, Land-          schafts-         bild</t>
  </si>
  <si>
    <t>multifunk-     tionale Kompen-            sation Schutz-            güter Biotope, Boden, Klima / Luft</t>
  </si>
  <si>
    <t>multifunktionale Kompensation Boden, Klima / Luft</t>
  </si>
  <si>
    <t>zusätzliche Kompensation, multifunktionale Kompensation Boden, Klima / Luft</t>
  </si>
  <si>
    <t>U 9.2                              Plan 1-4                                      Bau-km 0 bis 2+000</t>
  </si>
  <si>
    <t>U 9.2                              Plan 5                              Gemeinde / Gemarkung Adorf, Flur 7, Flst. 235 und Flst. 240</t>
  </si>
  <si>
    <t>U 9.2                              Plan 5                          Gemarkung Adorf, Flur 7, Flst. 236</t>
  </si>
  <si>
    <t>U 9.2                              Plan 5                              Gemarkung Adorf, Flur 7, Flst. 235 und Flst. 240</t>
  </si>
  <si>
    <t>U 9.2                              Plan 6                              Gemeinde / Gemarkung Bdorf, Flur 5, Flst. 24</t>
  </si>
  <si>
    <t>U 9.2                              Plan 5                            Gemeinde / Gemarkung Adorf, Flur 7, Flst. 236</t>
  </si>
  <si>
    <t>U 9.2                              Plan 1-4                                      Bau-km 0+400 bis 2+000</t>
  </si>
  <si>
    <t>U 9.2                              Plan 5                               Gemeinde / Gemarkung Adorf, Flur 7, Flst. 235 und Flst. 240</t>
  </si>
  <si>
    <r>
      <t xml:space="preserve">Vielfalt von Landschaft als Ausdruck des natürlichen und kulturellen Erbes sowie Erleben und Wahrnehmen von Landschaft  einschließlich landschaftsgebundener Erholung:                                                      </t>
    </r>
    <r>
      <rPr>
        <b/>
        <sz val="14"/>
        <color rgb="FFFF0000"/>
        <rFont val="Arial"/>
        <family val="2"/>
      </rPr>
      <t xml:space="preserve">     eBS durch Verlust von Gehölzen und Einzelbäumen im Landschaftsschutzgebiet</t>
    </r>
  </si>
  <si>
    <r>
      <t xml:space="preserve">Klimaschutzfunktionen durch Treibhausgassenken / -speicher:                                   </t>
    </r>
    <r>
      <rPr>
        <b/>
        <sz val="14"/>
        <color rgb="FFFF0000"/>
        <rFont val="Arial"/>
        <family val="2"/>
      </rPr>
      <t xml:space="preserve">                        eBS durch Überbauung von Böden aus kolluvialen Sedimenten</t>
    </r>
  </si>
  <si>
    <t>Kompen-sations-bedarf (BW)</t>
  </si>
  <si>
    <t>Kompen-sations-wert (BW)</t>
  </si>
  <si>
    <t>Defizit / Ökokonto (BW Biotopwertpunkte)</t>
  </si>
  <si>
    <t>Biotop-wert gesamt: Fläche x BW  (BW)</t>
  </si>
  <si>
    <t>plus 1 in Verbund-achsen,                  -2 wegen unter-durch-schnitt-lich schlech-ter Ausprä-gung</t>
  </si>
  <si>
    <t>Fläche Einzel-baum 1 cm STU = 1 m² (m²)</t>
  </si>
  <si>
    <t xml:space="preserve">Bäume neu (Stck) </t>
  </si>
  <si>
    <t>plus 1 in Verbund-achse</t>
  </si>
  <si>
    <t>Bankette</t>
  </si>
  <si>
    <t>Straßen-böschung</t>
  </si>
  <si>
    <t>Bodenverbesse-rungsmaßnahme durch Anpflanzen Gehölzstreifen, aus überwiegend autochthonen Arten mit Saum</t>
  </si>
  <si>
    <t>U 9.2                              Plan 1-4                          Bau-km 0+400 bis 2+000</t>
  </si>
  <si>
    <t>Strauchhecke, ebenerdig</t>
  </si>
  <si>
    <t>Konflikte / Beeinträchtigungen / Eingriffe der Schutzgutfunktionen</t>
  </si>
  <si>
    <t>Biotoptyp</t>
  </si>
  <si>
    <t>Biotop-typ Code</t>
  </si>
  <si>
    <t>Fläche (m²)</t>
  </si>
  <si>
    <t>Flä-che (m²)</t>
  </si>
  <si>
    <t xml:space="preserve">Konflikte / Beeinträchtigungen -  Ermittlung Kompensationsbedarf </t>
  </si>
  <si>
    <t>Lage im Bestands-/ Konflikt-     plan,                         Bau-km</t>
  </si>
  <si>
    <t>Kompensations-maßnahme</t>
  </si>
  <si>
    <t>Überbauungsfläche gesamt:</t>
  </si>
  <si>
    <t>Fläche Biotop-   typ (m²) ohne time lag</t>
  </si>
  <si>
    <t>Maßnahmen gesamt:</t>
  </si>
  <si>
    <t>Nettoneuversiegelungsfläche gesamt (1 Bo bis 3 Bo):</t>
  </si>
  <si>
    <t>Kompensationsmaß-           nahme</t>
  </si>
  <si>
    <t>Differenz</t>
  </si>
  <si>
    <t>(m²)</t>
  </si>
  <si>
    <t>Gesamt-fläche (m²)</t>
  </si>
  <si>
    <t>Biotopwert gesamt                (BWges)</t>
  </si>
  <si>
    <t>Biotopwert gesamt                   (BWges)</t>
  </si>
  <si>
    <t>(BW)</t>
  </si>
  <si>
    <t>Gesamtbilanz</t>
  </si>
  <si>
    <t>Diffe-                     renz</t>
  </si>
  <si>
    <t>Kompen-  sations-     wert (BW)</t>
  </si>
  <si>
    <t>Zwischenbilanz II - Landschaftspflegerische Maßnahmen</t>
  </si>
  <si>
    <t xml:space="preserve">Zwischenbilanz I - Konflikte / Beeinträchtigungen -  Ermittlung Kompensationsbedarf </t>
  </si>
  <si>
    <t>Extensivierung von Fettwiesen zu Extensiv-                  grünland</t>
  </si>
  <si>
    <t>Straßenbö-schung, arten-arme Kraut-schicht, intensiv gepflegter Gehölz-      bestand</t>
  </si>
  <si>
    <t>brach-gefallene Fett-wiese, mäßig artenreich</t>
  </si>
  <si>
    <t>Löss-acker, intensiv bewirt-schaftet, stark verarmte fehlende Segetal-vegetation</t>
  </si>
  <si>
    <t xml:space="preserve">Ruderaler trockener Saum, naturfern </t>
  </si>
  <si>
    <t>Graben mit inten-        siver Instand-haltung, naturferne Ausbil-dung</t>
  </si>
  <si>
    <t>Straßenbö-schung, artenarme Kraut-schicht, intensiv gepflegter Gehölz-             bestand</t>
  </si>
  <si>
    <t>Straßenbö-schung, artenarme Kraut-schicht, intensiv gepflegter Gehölz-      bestand</t>
  </si>
  <si>
    <t>brach-gefallene Fettwiese, mäßig artenreich</t>
  </si>
  <si>
    <t>Straßenbö-               schung, artenarme Kraut-schicht, intensiv gepflegter Gehölz-                     bestand</t>
  </si>
  <si>
    <t>Kompensa-                tionsbedarf (BW)</t>
  </si>
  <si>
    <t>Defizit / Ökokonto (BW)</t>
  </si>
  <si>
    <t>Zum Schutz der Fleder-       mäuse, weiterer Tierarten Untersuchung pot. Baum-            höhlen und Spaltenquar-     tiere auf Tierbesatz (vor Fällung); Verschluss oder Umsiedlung in Ersatzhabitate.</t>
  </si>
  <si>
    <t>Fällarbeiten nur zwischen dem 1.10 und dem 29.2..</t>
  </si>
  <si>
    <t>Erläuterungen:</t>
  </si>
  <si>
    <t>Dabei wurden jeweils getrennt berechnet:</t>
  </si>
  <si>
    <t xml:space="preserve">          Konflikte / Beeinträchtigungen -  Ermittlung Kompensationsbedarf </t>
  </si>
  <si>
    <t xml:space="preserve">                    Flächen vor dem Eingriff und </t>
  </si>
  <si>
    <t xml:space="preserve">          Landschaftspflegerische Maßnahmen - Ermittlung Kompensationswert</t>
  </si>
  <si>
    <t>Landschaftspflegerische Maßnahmen - Ermittlung Kompensationswert</t>
  </si>
  <si>
    <t>Landschaftspflegerische Maßnahmen  - Ermittlung Kompensationswert</t>
  </si>
  <si>
    <t>Flächen vor dem Eingriff</t>
  </si>
  <si>
    <t>Flächen nach dem Eingriff</t>
  </si>
  <si>
    <t>Flächen im Ziel-Zustand</t>
  </si>
  <si>
    <t>Flächen im IST-Zustand</t>
  </si>
  <si>
    <t xml:space="preserve">                    Flächen im Ziel-Zustand und </t>
  </si>
  <si>
    <t xml:space="preserve">                    Flächen nach dem Eingriff</t>
  </si>
  <si>
    <t xml:space="preserve">                    Flächen im Ist-Zustand</t>
  </si>
  <si>
    <t>rote Schrift - eBS-Fall</t>
  </si>
  <si>
    <t>Da die Zahlen für die Berechnungen im vorliegenden Fallbeispiel anhand der Flächengrößen der Biotoptypen abgeleitet wurden, sind auch in diesem Tabellenblatt Berechnungen vorhanden. (Bei größeren Vorhaben können diese in GIS-Programmen durch Verschneidung der Eingriffsräume mit den jeweiligen Fachdaten zu den Schutzgütern ermittelt und komprimiert dargestellt werden.)</t>
  </si>
  <si>
    <r>
      <t xml:space="preserve">In der </t>
    </r>
    <r>
      <rPr>
        <b/>
        <sz val="12"/>
        <color theme="1"/>
        <rFont val="Arial"/>
        <family val="2"/>
      </rPr>
      <t>gleichen Zeile</t>
    </r>
    <r>
      <rPr>
        <sz val="12"/>
        <color theme="1"/>
        <rFont val="Arial"/>
        <family val="2"/>
      </rPr>
      <t xml:space="preserve"> wird bei jedem Biotoptyp mit eBS-Fall schließlich die </t>
    </r>
    <r>
      <rPr>
        <b/>
        <sz val="12"/>
        <color theme="1"/>
        <rFont val="Arial"/>
        <family val="2"/>
      </rPr>
      <t>funktionsspezifisch</t>
    </r>
    <r>
      <rPr>
        <sz val="12"/>
        <color theme="1"/>
        <rFont val="Arial"/>
        <family val="2"/>
      </rPr>
      <t>e Kompensation gegenübergestellt.</t>
    </r>
  </si>
  <si>
    <t xml:space="preserve">Verbreiterung und Neumodel-                                lierung der Entwässerungs-gräben von 0,7 m auf 1 m Breite mit  Inanspruch- nahme von Banketten </t>
  </si>
  <si>
    <r>
      <t xml:space="preserve">Verlust Offenland-biotope                     </t>
    </r>
    <r>
      <rPr>
        <b/>
        <sz val="20"/>
        <color rgb="FFFF0000"/>
        <rFont val="Arial"/>
        <family val="2"/>
      </rPr>
      <t>eBS bei EE1</t>
    </r>
  </si>
  <si>
    <r>
      <t xml:space="preserve">Verlust von Gehölzen und Gebüschen            </t>
    </r>
    <r>
      <rPr>
        <b/>
        <sz val="20"/>
        <color rgb="FFFF0000"/>
        <rFont val="Arial"/>
        <family val="2"/>
      </rPr>
      <t xml:space="preserve">          eBS </t>
    </r>
  </si>
  <si>
    <r>
      <t xml:space="preserve">Verlust von Gehölzen und Gebüschen                    </t>
    </r>
    <r>
      <rPr>
        <b/>
        <sz val="20"/>
        <color rgb="FFFF0000"/>
        <rFont val="Arial"/>
        <family val="2"/>
      </rPr>
      <t xml:space="preserve"> eBS </t>
    </r>
  </si>
  <si>
    <t>plus 1 in Verbund-achsen,                  -2 wegen unter-durch-schnittlich schlechter Ausprä-gung</t>
  </si>
  <si>
    <t>Graben mit inten-        siver Instand-haltung, naturferne Ausbildung</t>
  </si>
  <si>
    <t>Straßen-bö-schung, artenarme Kraut-schicht, intensiv gepflegter Gehölz-             bestand</t>
  </si>
  <si>
    <r>
      <t xml:space="preserve">Für die Berechnungen von neuen Vorhaben wurde eine </t>
    </r>
    <r>
      <rPr>
        <b/>
        <sz val="12"/>
        <color theme="1"/>
        <rFont val="Arial"/>
        <family val="2"/>
      </rPr>
      <t>"Berechnungstabelle Integrierte Biotopbewertung (Mustervorlage)"</t>
    </r>
    <r>
      <rPr>
        <sz val="12"/>
        <color theme="1"/>
        <rFont val="Arial"/>
        <family val="2"/>
      </rPr>
      <t xml:space="preserve"> erstellt. Hierin kann ersehen werden, in welchen Zellen Werte / Zahlen für die Berechnungen einzutragen sind. Die Mustervorlage liegt als separate Datei im Excel-Format vor. </t>
    </r>
  </si>
  <si>
    <r>
      <t xml:space="preserve">Vielfalt von Tierarten einschließlich der innerartlichen Vielfalt:                                              </t>
    </r>
    <r>
      <rPr>
        <b/>
        <sz val="14"/>
        <color rgb="FFFF0000"/>
        <rFont val="Arial"/>
        <family val="2"/>
      </rPr>
      <t xml:space="preserve">        eBS durch Beeinträchtigung von Flugleitstrukturen der Zwergfledermaus,                                             eBS durch Verlust eines Quartieres eines Gartenschläfers                                                                    infolge Verluste von Einzelbäumen, Feldgehölz, Strauchhecke und Einzelsträuchern</t>
    </r>
  </si>
  <si>
    <t>Straßenbiotope</t>
  </si>
  <si>
    <t>Landschaftspflegerische Maßnahmen - Kompensationsbedarf</t>
  </si>
  <si>
    <t>Landschaftspflegerische Maßnahmen - Kompensationswert</t>
  </si>
  <si>
    <t>Schutzgut Biotope (und alle erheblichen Beeinträchtigungen der anderen Schutzgüter)</t>
  </si>
  <si>
    <r>
      <t xml:space="preserve">Verlust einer Baumreihe und eines markantes alten Walnussbaumes                  </t>
    </r>
    <r>
      <rPr>
        <b/>
        <sz val="20"/>
        <color rgb="FFFF0000"/>
        <rFont val="Arial"/>
        <family val="2"/>
      </rPr>
      <t xml:space="preserve">   eBS </t>
    </r>
  </si>
  <si>
    <t>BF1</t>
  </si>
  <si>
    <t xml:space="preserve">auf Fettwiese, artenreich (s. 02 E 1/1) </t>
  </si>
  <si>
    <t>Spalten für Eingriffs-/ Ausgleichstabelle ausblenden:</t>
  </si>
  <si>
    <t>aus-           blen-                  den</t>
  </si>
  <si>
    <t xml:space="preserve">Anpflanzen einer Baumreihe </t>
  </si>
  <si>
    <r>
      <t xml:space="preserve">Verlust einer Baumreihe und eines markanten alten Walnussbaumes                  </t>
    </r>
    <r>
      <rPr>
        <b/>
        <sz val="20"/>
        <color rgb="FFFF0000"/>
        <rFont val="Arial"/>
        <family val="2"/>
      </rPr>
      <t xml:space="preserve">   eBS </t>
    </r>
  </si>
  <si>
    <t>Baum-         reihe, junge Ausprägung</t>
  </si>
  <si>
    <t>Einzelbaum (Walnuss), autochth. Art, alte Ausprä-       gung (Alter ca. 90 Jahre), 1 Stück mit 188 cm STU (60 cm Durch-            messer)</t>
  </si>
  <si>
    <t>Baum-         reihe, junge Ausprä- gung (Alter ca. 25. J.), 12 Bäume, 15 m Abstand x 4 m breiter Grün-  streifen</t>
  </si>
  <si>
    <t>Baum-         reihe, 12 Bäume, 15 m Abstand x 4 m breiter Grün-  streifen</t>
  </si>
  <si>
    <t>Baum-    reihe, mittlere Ausprä- gung (Alter ca. 60 Jahre), 4 Bäume, 15 m Abstand x 4 m breiter Grün-  streifen</t>
  </si>
  <si>
    <t>Schutzgut Biotope</t>
  </si>
  <si>
    <r>
      <t xml:space="preserve">Verlust Offenlandbiotope                     </t>
    </r>
    <r>
      <rPr>
        <b/>
        <sz val="14"/>
        <color rgb="FFFF0000"/>
        <rFont val="Arial"/>
        <family val="2"/>
      </rPr>
      <t>eBS bei EE1</t>
    </r>
  </si>
  <si>
    <r>
      <t xml:space="preserve">Verlust einer Baumreihe und eines markanten alten Walnussbaumes                  </t>
    </r>
    <r>
      <rPr>
        <b/>
        <sz val="14"/>
        <color rgb="FFFF0000"/>
        <rFont val="Arial"/>
        <family val="2"/>
      </rPr>
      <t xml:space="preserve">   eBS </t>
    </r>
  </si>
  <si>
    <t>Baum-         reihe, junge Ausprägung, 12 Bäume</t>
  </si>
  <si>
    <t>Baum-    reihe, mittlere Ausprägung, 4 Bäume</t>
  </si>
  <si>
    <t>Baum-                         reihe, mittlere Ausprägung</t>
  </si>
  <si>
    <t xml:space="preserve">eBS durch Teilversiegelung Baumreihe zu Bankett   </t>
  </si>
  <si>
    <t>Baum-         reihe</t>
  </si>
  <si>
    <t>960 m² Teilversie-gelung  50% Wertung</t>
  </si>
  <si>
    <t>5 Bo</t>
  </si>
  <si>
    <t>Biotopwert-punkte (BW)</t>
  </si>
  <si>
    <r>
      <t xml:space="preserve">Verlust von Gehölzen und Gebüschen                                           </t>
    </r>
    <r>
      <rPr>
        <b/>
        <sz val="14"/>
        <color rgb="FFFF0000"/>
        <rFont val="Arial"/>
        <family val="2"/>
      </rPr>
      <t xml:space="preserve"> eBS </t>
    </r>
  </si>
  <si>
    <t>Baum-               reihe, mittlere Ausprägung</t>
  </si>
  <si>
    <r>
      <t xml:space="preserve">natürliche Bodenfunktionen, natürliche Bodenfruchtbarkeit, Filter- und Pufferfunktion, Regler und Speicherfunktion Wasser:                                            </t>
    </r>
    <r>
      <rPr>
        <b/>
        <sz val="14"/>
        <color rgb="FFFF0000"/>
        <rFont val="Arial"/>
        <family val="2"/>
      </rPr>
      <t xml:space="preserve">     eBS durch Überbauung von Lössböden im Bereich zukünftiger Böschungen</t>
    </r>
  </si>
  <si>
    <t>Anhang 1 Tabellen Berechnung Integrierte Biotopbewertung Version 1 und 2</t>
  </si>
  <si>
    <t>Der Anhang 1 enthält alle Berechnungen zur integrierten Biotopbewertung.</t>
  </si>
  <si>
    <r>
      <t xml:space="preserve">Im </t>
    </r>
    <r>
      <rPr>
        <b/>
        <sz val="12"/>
        <color theme="1"/>
        <rFont val="Arial"/>
        <family val="2"/>
      </rPr>
      <t>Tabellenblatt Anhang 1 Version 1</t>
    </r>
    <r>
      <rPr>
        <sz val="12"/>
        <color theme="1"/>
        <rFont val="Arial"/>
        <family val="2"/>
      </rPr>
      <t xml:space="preserve"> sind jeweils </t>
    </r>
    <r>
      <rPr>
        <b/>
        <sz val="12"/>
        <color theme="1"/>
        <rFont val="Arial"/>
        <family val="2"/>
      </rPr>
      <t>in einer Zeile</t>
    </r>
    <r>
      <rPr>
        <sz val="12"/>
        <color theme="1"/>
        <rFont val="Arial"/>
        <family val="2"/>
      </rPr>
      <t xml:space="preserve"> jedem "Eingriffsbiotoptyp" (Fläche vor dem Eingriff) der Zustand als "Fläche nach dem Eingriff"  zugeordnet. Damit wird der Kompensationsbedarf ermittelt. In </t>
    </r>
    <r>
      <rPr>
        <sz val="12"/>
        <color rgb="FFFF0000"/>
        <rFont val="Arial"/>
        <family val="2"/>
      </rPr>
      <t>roter Schrift</t>
    </r>
    <r>
      <rPr>
        <sz val="12"/>
        <color theme="1"/>
        <rFont val="Arial"/>
        <family val="2"/>
      </rPr>
      <t xml:space="preserve"> sind dabei die </t>
    </r>
    <r>
      <rPr>
        <sz val="12"/>
        <color rgb="FFFF0000"/>
        <rFont val="Arial"/>
        <family val="2"/>
      </rPr>
      <t>"Eingriffe besonderer Schwere" (eBS-Fälle)</t>
    </r>
    <r>
      <rPr>
        <sz val="12"/>
        <color theme="1"/>
        <rFont val="Arial"/>
        <family val="2"/>
      </rPr>
      <t xml:space="preserve"> markiert (Herleitung s. Erläuterungsbericht Fallbeispiel).</t>
    </r>
  </si>
  <si>
    <r>
      <t xml:space="preserve">Da das Tabellenblatt Anhang 1 Version 1 nur mindestens im DIN A3 Querformat druckbar ist, wurden im </t>
    </r>
    <r>
      <rPr>
        <b/>
        <sz val="12"/>
        <color theme="1"/>
        <rFont val="Arial"/>
        <family val="2"/>
      </rPr>
      <t>Tabellenblatt Anhang Version 2</t>
    </r>
    <r>
      <rPr>
        <sz val="12"/>
        <color theme="1"/>
        <rFont val="Arial"/>
        <family val="2"/>
      </rPr>
      <t xml:space="preserve"> die oben genannten Arbeitsschritte untereinander kopiert.</t>
    </r>
  </si>
  <si>
    <t xml:space="preserve">Anpflanzen von 5 Einzelbäumen  auf Fettwiese, artenreich (s. 02 E 1/1) </t>
  </si>
  <si>
    <t xml:space="preserve">Fläche Einzel-baum neu 1 cm STU = 1 m² inkl. time lag (m²) </t>
  </si>
  <si>
    <t>Fläche Biotop-   typ gesamt inkl. time lag (m²)</t>
  </si>
  <si>
    <t>time lag-      Faktor</t>
  </si>
  <si>
    <t xml:space="preserve">Anpflanzen von 5 Einzelbäumen auf Fettwiese, artenreich (s. 02 E 1/1) </t>
  </si>
  <si>
    <t>Kompensation der Beeinträchtigung von Bodenfunktionen durch bodenfunktionsverbessernde Maßnahmen:</t>
  </si>
  <si>
    <t>U 9.2                              Plan 5                          Gemarkung Adorf,           Flur 7,                 Flst. 236</t>
  </si>
  <si>
    <t>Kompensation der betroffenen gliedernden und belebenden Gehölzstrukturen durch landschaftsgerechte Wiederherstellung. Hierzu werden im Umfeld der Trasse lineare Gehölzstrukturen angelegt bzw. ergänzt sowie Einzelbäume gepflanzt.</t>
  </si>
  <si>
    <t xml:space="preserve">Anhang 2 Tabellen „Tabellarische Gegenüberstellung von Eingriff und Kompensation“ –  Integrierte Biotopbewertung und schutzgutbezogene Bewertung
</t>
  </si>
  <si>
    <r>
      <t>Aus dem Tabellenblatt Anhang 1 Version 1 kann durch Ausblenden von Spalten (Spalte markieren, rechte Maustaste: Ausblenden) der Anhang</t>
    </r>
    <r>
      <rPr>
        <b/>
        <sz val="12"/>
        <color theme="1"/>
        <rFont val="Arial"/>
        <family val="2"/>
      </rPr>
      <t xml:space="preserve"> 2 Tabelle „Tabellarische Gegenüberstellung von Eingriff und Kompensation – Integrierte Biotopbewertung"</t>
    </r>
    <r>
      <rPr>
        <sz val="12"/>
        <color theme="1"/>
        <rFont val="Arial"/>
        <family val="2"/>
      </rPr>
      <t xml:space="preserve"> erzeugt werden. Diese kann im LBP als Unterlage 9.4 (gemäß RE 2012) verwendet werden.
</t>
    </r>
  </si>
  <si>
    <t>Anpflanzen einer Baumreihe (25 Bäume)</t>
  </si>
  <si>
    <t>Baum-         reihe, 25 Bäume, 15 m Abstand x 4 m breiter Grün-  streifen</t>
  </si>
  <si>
    <t>Fläche Biotop-   typ inkl. time lag (m²)</t>
  </si>
  <si>
    <t xml:space="preserve">Konflikte / Beeinträchtigungen -  Kompensationsbedarf </t>
  </si>
  <si>
    <t xml:space="preserve">Baum-         reihe, junge Ausprä- gung </t>
  </si>
  <si>
    <t>Baum-    reihe, mittlere Ausprä- gung</t>
  </si>
  <si>
    <t xml:space="preserve">Einzelbaum alte Ausprä-       gung </t>
  </si>
  <si>
    <t xml:space="preserve">Rudera-       ler tro-   ckener linearer Saum </t>
  </si>
  <si>
    <t>Feldge-hölz, mittlere Ausprä-gung</t>
  </si>
  <si>
    <t>Graben intensiv, naturfern</t>
  </si>
  <si>
    <t>Lössacker, intensiv bewirt-schaftet</t>
  </si>
  <si>
    <r>
      <t xml:space="preserve">natürliche Bodenfunk-                        tionen, natürliche Boden-                         fruchtbarkeit, Filter- und Pufferfunktion, Regler- und Speicherfunktion Wasser:                                                       </t>
    </r>
    <r>
      <rPr>
        <b/>
        <sz val="14"/>
        <color rgb="FFFF0000"/>
        <rFont val="Arial"/>
        <family val="2"/>
      </rPr>
      <t xml:space="preserve">eBS durch  Vollversiegelung Böschung zu Straße                      </t>
    </r>
    <r>
      <rPr>
        <b/>
        <sz val="14"/>
        <color theme="1"/>
        <rFont val="Arial"/>
        <family val="2"/>
      </rPr>
      <t xml:space="preserve">    </t>
    </r>
  </si>
  <si>
    <t>02 E 2/1</t>
  </si>
  <si>
    <r>
      <t>Im</t>
    </r>
    <r>
      <rPr>
        <b/>
        <sz val="12"/>
        <color theme="1"/>
        <rFont val="Arial"/>
        <family val="2"/>
      </rPr>
      <t xml:space="preserve"> Tabellenblatt Anhang 2 mit der schutzgutbezogenen Bewertung</t>
    </r>
    <r>
      <rPr>
        <sz val="12"/>
        <color theme="1"/>
        <rFont val="Arial"/>
        <family val="2"/>
      </rPr>
      <t xml:space="preserve"> wurde alle Schutzgüter, bei denen eBS-Fälle ermittelt wurden, aufgeführt. Diese Listung kann ebenfalls im LBP als Unterlage 9.4 (gemäß RE 2012) ergänzt werden als Alternative zum Anhang 2 des Fallbeispiels. </t>
    </r>
  </si>
  <si>
    <t xml:space="preserve">AM 4    Fallbeispiel Ausbau einer Landesstraße 
zum „Praxisleitfaden zur Ermittlung des Kompensationsbedarfs in Rheinland-Pfalz (MKUEM 2021)“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</si>
</sst>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7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sz val="14"/>
      <color theme="1"/>
      <name val="Arial"/>
      <family val="2"/>
    </font>
    <font>
      <b/>
      <sz val="18"/>
      <color theme="1"/>
      <name val="Arial"/>
      <family val="2"/>
    </font>
    <font>
      <b/>
      <sz val="16"/>
      <color theme="1"/>
      <name val="Arial"/>
      <family val="2"/>
    </font>
    <font>
      <sz val="18"/>
      <color theme="1"/>
      <name val="Calibri"/>
      <family val="2"/>
      <scheme val="minor"/>
    </font>
    <font>
      <b/>
      <sz val="20"/>
      <color theme="1"/>
      <name val="Arial"/>
      <family val="2"/>
    </font>
    <font>
      <sz val="20"/>
      <color theme="1"/>
      <name val="Arial"/>
      <family val="2"/>
    </font>
    <font>
      <sz val="18"/>
      <color theme="1"/>
      <name val="Arial"/>
      <family val="2"/>
    </font>
    <font>
      <b/>
      <sz val="28"/>
      <color theme="1"/>
      <name val="Arial"/>
      <family val="2"/>
    </font>
    <font>
      <sz val="20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28"/>
      <color theme="1"/>
      <name val="Arial"/>
      <family val="2"/>
    </font>
    <font>
      <b/>
      <sz val="16"/>
      <color theme="1"/>
      <name val="Calibri"/>
      <family val="2"/>
      <scheme val="minor"/>
    </font>
    <font>
      <sz val="11"/>
      <color theme="1"/>
      <name val="Arial"/>
      <family val="2"/>
    </font>
    <font>
      <b/>
      <vertAlign val="subscript"/>
      <sz val="14"/>
      <color theme="1"/>
      <name val="Arial"/>
      <family val="2"/>
    </font>
    <font>
      <b/>
      <sz val="22"/>
      <color theme="1"/>
      <name val="Arial"/>
      <family val="2"/>
    </font>
    <font>
      <b/>
      <vertAlign val="subscript"/>
      <sz val="22"/>
      <color theme="1"/>
      <name val="Arial"/>
      <family val="2"/>
    </font>
    <font>
      <b/>
      <sz val="24"/>
      <color theme="1"/>
      <name val="Arial"/>
      <family val="2"/>
    </font>
    <font>
      <sz val="18"/>
      <color rgb="FF000000"/>
      <name val="Arial"/>
      <family val="2"/>
    </font>
    <font>
      <sz val="24"/>
      <color theme="1"/>
      <name val="Arial"/>
      <family val="2"/>
    </font>
    <font>
      <b/>
      <sz val="20"/>
      <color rgb="FFFF0000"/>
      <name val="Arial"/>
      <family val="2"/>
    </font>
    <font>
      <b/>
      <sz val="18"/>
      <color rgb="FFFF0000"/>
      <name val="Arial"/>
      <family val="2"/>
    </font>
    <font>
      <b/>
      <sz val="14"/>
      <color rgb="FFFF0000"/>
      <name val="Arial"/>
      <family val="2"/>
    </font>
    <font>
      <b/>
      <sz val="24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16"/>
      <color rgb="FF0070C0"/>
      <name val="Arial"/>
      <family val="2"/>
    </font>
    <font>
      <b/>
      <sz val="20"/>
      <color rgb="FF0070C0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rgb="FFFF0000"/>
      <name val="Arial"/>
      <family val="2"/>
    </font>
    <font>
      <sz val="14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sz val="14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ck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theme="1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theme="1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60">
    <xf numFmtId="0" fontId="0" fillId="0" borderId="0" xfId="0"/>
    <xf numFmtId="3" fontId="1" fillId="0" borderId="1" xfId="0" applyNumberFormat="1" applyFont="1" applyFill="1" applyBorder="1" applyAlignment="1">
      <alignment horizontal="left" vertical="top" wrapText="1"/>
    </xf>
    <xf numFmtId="3" fontId="4" fillId="2" borderId="13" xfId="0" applyNumberFormat="1" applyFont="1" applyFill="1" applyBorder="1" applyAlignment="1">
      <alignment horizontal="right" vertical="top" wrapText="1"/>
    </xf>
    <xf numFmtId="3" fontId="4" fillId="0" borderId="13" xfId="0" applyNumberFormat="1" applyFont="1" applyFill="1" applyBorder="1" applyAlignment="1">
      <alignment horizontal="right" vertical="top" wrapText="1"/>
    </xf>
    <xf numFmtId="0" fontId="1" fillId="0" borderId="8" xfId="0" applyFont="1" applyFill="1" applyBorder="1" applyAlignment="1">
      <alignment vertical="top" wrapText="1"/>
    </xf>
    <xf numFmtId="0" fontId="2" fillId="0" borderId="34" xfId="0" applyFont="1" applyFill="1" applyBorder="1" applyAlignment="1">
      <alignment vertical="top" wrapText="1"/>
    </xf>
    <xf numFmtId="3" fontId="5" fillId="3" borderId="13" xfId="0" applyNumberFormat="1" applyFont="1" applyFill="1" applyBorder="1" applyAlignment="1">
      <alignment horizontal="left" vertical="top" wrapText="1"/>
    </xf>
    <xf numFmtId="0" fontId="6" fillId="0" borderId="0" xfId="0" applyFont="1"/>
    <xf numFmtId="0" fontId="11" fillId="0" borderId="0" xfId="0" applyFont="1"/>
    <xf numFmtId="0" fontId="12" fillId="0" borderId="0" xfId="0" applyFont="1"/>
    <xf numFmtId="3" fontId="7" fillId="2" borderId="18" xfId="0" applyNumberFormat="1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left" vertical="top" wrapText="1"/>
    </xf>
    <xf numFmtId="0" fontId="9" fillId="2" borderId="8" xfId="0" applyFont="1" applyFill="1" applyBorder="1" applyAlignment="1">
      <alignment horizontal="left" vertical="top" wrapText="1"/>
    </xf>
    <xf numFmtId="3" fontId="4" fillId="2" borderId="8" xfId="0" applyNumberFormat="1" applyFont="1" applyFill="1" applyBorder="1" applyAlignment="1">
      <alignment horizontal="right" vertical="top" wrapText="1"/>
    </xf>
    <xf numFmtId="0" fontId="9" fillId="0" borderId="8" xfId="0" applyFont="1" applyFill="1" applyBorder="1" applyAlignment="1">
      <alignment horizontal="left" vertical="top" wrapText="1"/>
    </xf>
    <xf numFmtId="3" fontId="9" fillId="0" borderId="8" xfId="0" applyNumberFormat="1" applyFont="1" applyFill="1" applyBorder="1" applyAlignment="1">
      <alignment horizontal="right" vertical="top" wrapText="1"/>
    </xf>
    <xf numFmtId="3" fontId="4" fillId="0" borderId="8" xfId="0" applyNumberFormat="1" applyFont="1" applyFill="1" applyBorder="1" applyAlignment="1">
      <alignment horizontal="right"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0" borderId="18" xfId="0" applyFont="1" applyFill="1" applyBorder="1" applyAlignment="1">
      <alignment horizontal="left" vertical="top" wrapText="1"/>
    </xf>
    <xf numFmtId="3" fontId="9" fillId="0" borderId="18" xfId="0" applyNumberFormat="1" applyFont="1" applyFill="1" applyBorder="1" applyAlignment="1">
      <alignment horizontal="left" vertical="top" wrapText="1"/>
    </xf>
    <xf numFmtId="0" fontId="9" fillId="0" borderId="18" xfId="0" applyFont="1" applyFill="1" applyBorder="1" applyAlignment="1">
      <alignment vertical="top" wrapText="1"/>
    </xf>
    <xf numFmtId="0" fontId="9" fillId="0" borderId="9" xfId="0" applyFont="1" applyFill="1" applyBorder="1" applyAlignment="1">
      <alignment horizontal="left" vertical="top" wrapText="1"/>
    </xf>
    <xf numFmtId="3" fontId="9" fillId="0" borderId="9" xfId="0" applyNumberFormat="1" applyFont="1" applyFill="1" applyBorder="1" applyAlignment="1">
      <alignment horizontal="right" vertical="top" wrapText="1"/>
    </xf>
    <xf numFmtId="3" fontId="4" fillId="0" borderId="9" xfId="0" applyNumberFormat="1" applyFont="1" applyFill="1" applyBorder="1" applyAlignment="1">
      <alignment horizontal="right" vertical="top" wrapText="1"/>
    </xf>
    <xf numFmtId="0" fontId="5" fillId="3" borderId="33" xfId="0" applyFont="1" applyFill="1" applyBorder="1" applyAlignment="1">
      <alignment horizontal="left" vertical="top" wrapText="1"/>
    </xf>
    <xf numFmtId="0" fontId="5" fillId="3" borderId="18" xfId="0" applyFont="1" applyFill="1" applyBorder="1" applyAlignment="1">
      <alignment horizontal="left" vertical="top" wrapText="1"/>
    </xf>
    <xf numFmtId="3" fontId="5" fillId="3" borderId="18" xfId="0" applyNumberFormat="1" applyFont="1" applyFill="1" applyBorder="1" applyAlignment="1">
      <alignment horizontal="left" vertical="top" wrapText="1"/>
    </xf>
    <xf numFmtId="3" fontId="5" fillId="3" borderId="22" xfId="0" applyNumberFormat="1" applyFont="1" applyFill="1" applyBorder="1" applyAlignment="1">
      <alignment horizontal="left" vertical="top" wrapText="1"/>
    </xf>
    <xf numFmtId="0" fontId="0" fillId="0" borderId="0" xfId="0" applyFill="1"/>
    <xf numFmtId="0" fontId="7" fillId="2" borderId="18" xfId="0" applyFont="1" applyFill="1" applyBorder="1" applyAlignment="1">
      <alignment horizontal="left" vertical="top" wrapText="1"/>
    </xf>
    <xf numFmtId="0" fontId="11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3" fontId="3" fillId="0" borderId="1" xfId="0" applyNumberFormat="1" applyFont="1" applyFill="1" applyBorder="1" applyAlignment="1">
      <alignment horizontal="right" vertical="top" wrapText="1"/>
    </xf>
    <xf numFmtId="3" fontId="3" fillId="0" borderId="7" xfId="0" applyNumberFormat="1" applyFont="1" applyFill="1" applyBorder="1" applyAlignment="1">
      <alignment horizontal="left" vertical="top" wrapText="1"/>
    </xf>
    <xf numFmtId="3" fontId="3" fillId="0" borderId="8" xfId="0" applyNumberFormat="1" applyFont="1" applyFill="1" applyBorder="1" applyAlignment="1">
      <alignment horizontal="right" vertical="top" wrapText="1"/>
    </xf>
    <xf numFmtId="0" fontId="3" fillId="0" borderId="12" xfId="0" applyFont="1" applyFill="1" applyBorder="1" applyAlignment="1">
      <alignment horizontal="left" vertical="top" wrapText="1"/>
    </xf>
    <xf numFmtId="3" fontId="3" fillId="0" borderId="12" xfId="0" applyNumberFormat="1" applyFont="1" applyFill="1" applyBorder="1" applyAlignment="1">
      <alignment horizontal="left" vertical="top" wrapText="1"/>
    </xf>
    <xf numFmtId="3" fontId="3" fillId="0" borderId="1" xfId="0" applyNumberFormat="1" applyFont="1" applyFill="1" applyBorder="1" applyAlignment="1">
      <alignment horizontal="left" vertical="top" wrapText="1"/>
    </xf>
    <xf numFmtId="3" fontId="3" fillId="0" borderId="4" xfId="0" applyNumberFormat="1" applyFont="1" applyFill="1" applyBorder="1" applyAlignment="1">
      <alignment horizontal="right" vertical="top" wrapText="1"/>
    </xf>
    <xf numFmtId="3" fontId="3" fillId="0" borderId="19" xfId="0" applyNumberFormat="1" applyFont="1" applyFill="1" applyBorder="1" applyAlignment="1">
      <alignment horizontal="left" vertical="top" wrapText="1"/>
    </xf>
    <xf numFmtId="3" fontId="3" fillId="0" borderId="1" xfId="0" applyNumberFormat="1" applyFont="1" applyFill="1" applyBorder="1" applyAlignment="1">
      <alignment vertical="top" wrapText="1"/>
    </xf>
    <xf numFmtId="3" fontId="3" fillId="0" borderId="17" xfId="0" applyNumberFormat="1" applyFont="1" applyFill="1" applyBorder="1" applyAlignment="1">
      <alignment vertical="top" wrapText="1"/>
    </xf>
    <xf numFmtId="3" fontId="3" fillId="0" borderId="8" xfId="0" applyNumberFormat="1" applyFont="1" applyFill="1" applyBorder="1" applyAlignment="1">
      <alignment vertical="top" wrapText="1"/>
    </xf>
    <xf numFmtId="3" fontId="3" fillId="0" borderId="8" xfId="0" applyNumberFormat="1" applyFont="1" applyFill="1" applyBorder="1" applyAlignment="1">
      <alignment horizontal="left" vertical="top" wrapText="1"/>
    </xf>
    <xf numFmtId="0" fontId="3" fillId="0" borderId="12" xfId="0" applyFont="1" applyFill="1" applyBorder="1" applyAlignment="1">
      <alignment vertical="top" wrapText="1"/>
    </xf>
    <xf numFmtId="0" fontId="3" fillId="0" borderId="29" xfId="0" applyFont="1" applyFill="1" applyBorder="1" applyAlignment="1">
      <alignment horizontal="left" vertical="top" wrapText="1"/>
    </xf>
    <xf numFmtId="1" fontId="9" fillId="2" borderId="8" xfId="0" applyNumberFormat="1" applyFont="1" applyFill="1" applyBorder="1" applyAlignment="1">
      <alignment horizontal="right" vertical="top" wrapText="1"/>
    </xf>
    <xf numFmtId="1" fontId="9" fillId="0" borderId="8" xfId="0" applyNumberFormat="1" applyFont="1" applyFill="1" applyBorder="1" applyAlignment="1">
      <alignment horizontal="right" vertical="top" wrapText="1"/>
    </xf>
    <xf numFmtId="1" fontId="9" fillId="2" borderId="18" xfId="0" applyNumberFormat="1" applyFont="1" applyFill="1" applyBorder="1" applyAlignment="1">
      <alignment horizontal="right" vertical="top" wrapText="1"/>
    </xf>
    <xf numFmtId="1" fontId="9" fillId="2" borderId="1" xfId="0" applyNumberFormat="1" applyFont="1" applyFill="1" applyBorder="1" applyAlignment="1">
      <alignment horizontal="right" vertical="top" wrapText="1"/>
    </xf>
    <xf numFmtId="1" fontId="9" fillId="0" borderId="18" xfId="0" applyNumberFormat="1" applyFont="1" applyFill="1" applyBorder="1" applyAlignment="1">
      <alignment horizontal="right" vertical="top" wrapText="1"/>
    </xf>
    <xf numFmtId="1" fontId="9" fillId="0" borderId="9" xfId="0" applyNumberFormat="1" applyFont="1" applyFill="1" applyBorder="1" applyAlignment="1">
      <alignment horizontal="right" vertical="top" wrapText="1"/>
    </xf>
    <xf numFmtId="1" fontId="0" fillId="0" borderId="0" xfId="0" applyNumberFormat="1"/>
    <xf numFmtId="0" fontId="0" fillId="0" borderId="6" xfId="0" applyBorder="1"/>
    <xf numFmtId="0" fontId="0" fillId="2" borderId="0" xfId="0" applyFill="1"/>
    <xf numFmtId="3" fontId="4" fillId="2" borderId="17" xfId="0" applyNumberFormat="1" applyFont="1" applyFill="1" applyBorder="1" applyAlignment="1">
      <alignment horizontal="right" vertical="top" wrapText="1"/>
    </xf>
    <xf numFmtId="1" fontId="9" fillId="2" borderId="9" xfId="0" applyNumberFormat="1" applyFont="1" applyFill="1" applyBorder="1" applyAlignment="1">
      <alignment horizontal="right" vertical="top" wrapText="1"/>
    </xf>
    <xf numFmtId="3" fontId="3" fillId="0" borderId="17" xfId="0" applyNumberFormat="1" applyFont="1" applyFill="1" applyBorder="1" applyAlignment="1">
      <alignment horizontal="right" vertical="top" wrapText="1"/>
    </xf>
    <xf numFmtId="0" fontId="3" fillId="0" borderId="7" xfId="0" applyFont="1" applyFill="1" applyBorder="1" applyAlignment="1">
      <alignment horizontal="left" vertical="top" wrapText="1"/>
    </xf>
    <xf numFmtId="49" fontId="4" fillId="0" borderId="40" xfId="0" applyNumberFormat="1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vertical="top" wrapText="1"/>
    </xf>
    <xf numFmtId="3" fontId="1" fillId="0" borderId="17" xfId="0" applyNumberFormat="1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vertical="top" wrapText="1"/>
    </xf>
    <xf numFmtId="3" fontId="0" fillId="0" borderId="0" xfId="0" applyNumberFormat="1" applyFill="1"/>
    <xf numFmtId="1" fontId="1" fillId="0" borderId="8" xfId="0" applyNumberFormat="1" applyFont="1" applyFill="1" applyBorder="1" applyAlignment="1">
      <alignment horizontal="right" vertical="top" wrapText="1"/>
    </xf>
    <xf numFmtId="0" fontId="14" fillId="0" borderId="6" xfId="0" applyFont="1" applyFill="1" applyBorder="1"/>
    <xf numFmtId="0" fontId="14" fillId="3" borderId="6" xfId="0" applyFont="1" applyFill="1" applyBorder="1"/>
    <xf numFmtId="49" fontId="4" fillId="0" borderId="31" xfId="0" applyNumberFormat="1" applyFont="1" applyFill="1" applyBorder="1" applyAlignment="1">
      <alignment horizontal="left" vertical="top" wrapText="1"/>
    </xf>
    <xf numFmtId="49" fontId="5" fillId="3" borderId="26" xfId="0" applyNumberFormat="1" applyFont="1" applyFill="1" applyBorder="1" applyAlignment="1">
      <alignment horizontal="left" vertical="top" wrapText="1"/>
    </xf>
    <xf numFmtId="49" fontId="4" fillId="0" borderId="2" xfId="0" applyNumberFormat="1" applyFont="1" applyFill="1" applyBorder="1" applyAlignment="1">
      <alignment horizontal="left" vertical="top" wrapText="1"/>
    </xf>
    <xf numFmtId="49" fontId="4" fillId="0" borderId="5" xfId="0" applyNumberFormat="1" applyFont="1" applyFill="1" applyBorder="1" applyAlignment="1">
      <alignment horizontal="left" vertical="top" wrapText="1"/>
    </xf>
    <xf numFmtId="49" fontId="9" fillId="0" borderId="20" xfId="0" applyNumberFormat="1" applyFont="1" applyFill="1" applyBorder="1" applyAlignment="1">
      <alignment vertical="top" wrapText="1"/>
    </xf>
    <xf numFmtId="49" fontId="4" fillId="0" borderId="40" xfId="0" applyNumberFormat="1" applyFont="1" applyFill="1" applyBorder="1" applyAlignment="1">
      <alignment vertical="top" wrapText="1"/>
    </xf>
    <xf numFmtId="3" fontId="3" fillId="0" borderId="50" xfId="0" applyNumberFormat="1" applyFont="1" applyFill="1" applyBorder="1" applyAlignment="1">
      <alignment horizontal="right" vertical="top" wrapText="1"/>
    </xf>
    <xf numFmtId="3" fontId="3" fillId="0" borderId="3" xfId="0" applyNumberFormat="1" applyFont="1" applyFill="1" applyBorder="1" applyAlignment="1">
      <alignment horizontal="right" vertical="top" wrapText="1"/>
    </xf>
    <xf numFmtId="3" fontId="3" fillId="0" borderId="24" xfId="0" applyNumberFormat="1" applyFont="1" applyFill="1" applyBorder="1" applyAlignment="1">
      <alignment horizontal="right" vertical="top" wrapText="1"/>
    </xf>
    <xf numFmtId="3" fontId="3" fillId="0" borderId="38" xfId="0" applyNumberFormat="1" applyFont="1" applyFill="1" applyBorder="1" applyAlignment="1">
      <alignment horizontal="right" vertical="top" wrapText="1"/>
    </xf>
    <xf numFmtId="0" fontId="12" fillId="0" borderId="0" xfId="0" applyFont="1" applyFill="1"/>
    <xf numFmtId="0" fontId="0" fillId="0" borderId="6" xfId="0" applyFill="1" applyBorder="1"/>
    <xf numFmtId="0" fontId="6" fillId="0" borderId="0" xfId="0" applyFont="1" applyFill="1"/>
    <xf numFmtId="3" fontId="9" fillId="0" borderId="1" xfId="0" applyNumberFormat="1" applyFont="1" applyFill="1" applyBorder="1" applyAlignment="1">
      <alignment horizontal="right" vertical="top" wrapText="1"/>
    </xf>
    <xf numFmtId="0" fontId="9" fillId="0" borderId="1" xfId="0" applyFont="1" applyFill="1" applyBorder="1" applyAlignment="1">
      <alignment horizontal="left" vertical="top" wrapText="1"/>
    </xf>
    <xf numFmtId="1" fontId="9" fillId="0" borderId="1" xfId="0" applyNumberFormat="1" applyFont="1" applyFill="1" applyBorder="1" applyAlignment="1">
      <alignment horizontal="right" vertical="top" wrapText="1"/>
    </xf>
    <xf numFmtId="3" fontId="4" fillId="0" borderId="1" xfId="0" applyNumberFormat="1" applyFont="1" applyFill="1" applyBorder="1" applyAlignment="1">
      <alignment horizontal="right" vertical="top" wrapText="1"/>
    </xf>
    <xf numFmtId="3" fontId="3" fillId="0" borderId="20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left" vertical="top" wrapText="1"/>
    </xf>
    <xf numFmtId="0" fontId="15" fillId="0" borderId="0" xfId="0" applyFont="1"/>
    <xf numFmtId="49" fontId="15" fillId="0" borderId="0" xfId="0" applyNumberFormat="1" applyFont="1"/>
    <xf numFmtId="0" fontId="15" fillId="0" borderId="8" xfId="0" applyFont="1" applyFill="1" applyBorder="1"/>
    <xf numFmtId="3" fontId="8" fillId="0" borderId="0" xfId="0" applyNumberFormat="1" applyFont="1" applyFill="1"/>
    <xf numFmtId="3" fontId="9" fillId="0" borderId="1" xfId="0" applyNumberFormat="1" applyFont="1" applyFill="1" applyBorder="1" applyAlignment="1">
      <alignment horizontal="left" vertical="top" wrapText="1"/>
    </xf>
    <xf numFmtId="0" fontId="1" fillId="0" borderId="29" xfId="0" applyFont="1" applyFill="1" applyBorder="1" applyAlignment="1">
      <alignment vertical="top" wrapText="1"/>
    </xf>
    <xf numFmtId="0" fontId="9" fillId="2" borderId="28" xfId="0" applyFont="1" applyFill="1" applyBorder="1" applyAlignment="1">
      <alignment horizontal="left" vertical="top" wrapText="1"/>
    </xf>
    <xf numFmtId="1" fontId="9" fillId="2" borderId="28" xfId="0" applyNumberFormat="1" applyFont="1" applyFill="1" applyBorder="1" applyAlignment="1">
      <alignment horizontal="right" vertical="top" wrapText="1"/>
    </xf>
    <xf numFmtId="3" fontId="9" fillId="0" borderId="9" xfId="0" applyNumberFormat="1" applyFont="1" applyFill="1" applyBorder="1" applyAlignment="1">
      <alignment horizontal="left" vertical="top" wrapText="1"/>
    </xf>
    <xf numFmtId="0" fontId="9" fillId="2" borderId="17" xfId="0" applyFont="1" applyFill="1" applyBorder="1" applyAlignment="1">
      <alignment horizontal="left" vertical="top" wrapText="1"/>
    </xf>
    <xf numFmtId="1" fontId="9" fillId="2" borderId="17" xfId="0" applyNumberFormat="1" applyFont="1" applyFill="1" applyBorder="1" applyAlignment="1">
      <alignment horizontal="right" vertical="top" wrapText="1"/>
    </xf>
    <xf numFmtId="0" fontId="9" fillId="2" borderId="9" xfId="0" applyFont="1" applyFill="1" applyBorder="1" applyAlignment="1">
      <alignment horizontal="left" vertical="top" wrapText="1"/>
    </xf>
    <xf numFmtId="3" fontId="4" fillId="2" borderId="9" xfId="0" applyNumberFormat="1" applyFont="1" applyFill="1" applyBorder="1" applyAlignment="1">
      <alignment horizontal="right" vertical="top" wrapText="1"/>
    </xf>
    <xf numFmtId="0" fontId="9" fillId="2" borderId="18" xfId="0" applyFont="1" applyFill="1" applyBorder="1" applyAlignment="1">
      <alignment horizontal="left" vertical="top" wrapText="1"/>
    </xf>
    <xf numFmtId="0" fontId="9" fillId="2" borderId="26" xfId="0" applyFont="1" applyFill="1" applyBorder="1" applyAlignment="1">
      <alignment horizontal="left" vertical="top" wrapText="1"/>
    </xf>
    <xf numFmtId="1" fontId="9" fillId="2" borderId="8" xfId="0" applyNumberFormat="1" applyFont="1" applyFill="1" applyBorder="1" applyAlignment="1">
      <alignment vertical="top" wrapText="1"/>
    </xf>
    <xf numFmtId="1" fontId="0" fillId="0" borderId="0" xfId="0" applyNumberFormat="1" applyFill="1"/>
    <xf numFmtId="0" fontId="1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4" fillId="0" borderId="45" xfId="0" applyFont="1" applyFill="1" applyBorder="1" applyAlignment="1">
      <alignment vertical="top" wrapText="1"/>
    </xf>
    <xf numFmtId="0" fontId="9" fillId="0" borderId="34" xfId="0" applyFont="1" applyFill="1" applyBorder="1" applyAlignment="1">
      <alignment vertical="top" wrapText="1"/>
    </xf>
    <xf numFmtId="3" fontId="1" fillId="0" borderId="7" xfId="0" applyNumberFormat="1" applyFont="1" applyFill="1" applyBorder="1" applyAlignment="1">
      <alignment horizontal="left" vertical="top" wrapText="1"/>
    </xf>
    <xf numFmtId="0" fontId="4" fillId="0" borderId="34" xfId="0" applyFont="1" applyFill="1" applyBorder="1" applyAlignment="1">
      <alignment vertical="top" wrapText="1"/>
    </xf>
    <xf numFmtId="0" fontId="9" fillId="0" borderId="28" xfId="0" applyFont="1" applyFill="1" applyBorder="1" applyAlignment="1">
      <alignment horizontal="left" vertical="top" wrapText="1"/>
    </xf>
    <xf numFmtId="3" fontId="9" fillId="0" borderId="28" xfId="0" applyNumberFormat="1" applyFont="1" applyFill="1" applyBorder="1" applyAlignment="1">
      <alignment horizontal="right" vertical="top" wrapText="1"/>
    </xf>
    <xf numFmtId="3" fontId="9" fillId="0" borderId="28" xfId="0" applyNumberFormat="1" applyFont="1" applyFill="1" applyBorder="1" applyAlignment="1">
      <alignment horizontal="left" vertical="top" wrapText="1"/>
    </xf>
    <xf numFmtId="1" fontId="9" fillId="0" borderId="28" xfId="0" applyNumberFormat="1" applyFont="1" applyFill="1" applyBorder="1" applyAlignment="1">
      <alignment horizontal="right" vertical="top" wrapText="1"/>
    </xf>
    <xf numFmtId="3" fontId="4" fillId="0" borderId="28" xfId="0" applyNumberFormat="1" applyFont="1" applyFill="1" applyBorder="1" applyAlignment="1">
      <alignment horizontal="right" vertical="top" wrapText="1"/>
    </xf>
    <xf numFmtId="3" fontId="4" fillId="0" borderId="24" xfId="0" applyNumberFormat="1" applyFont="1" applyFill="1" applyBorder="1" applyAlignment="1">
      <alignment horizontal="right" vertical="top" wrapText="1"/>
    </xf>
    <xf numFmtId="3" fontId="9" fillId="0" borderId="8" xfId="0" applyNumberFormat="1" applyFont="1" applyFill="1" applyBorder="1" applyAlignment="1">
      <alignment horizontal="left" vertical="top" wrapText="1"/>
    </xf>
    <xf numFmtId="0" fontId="9" fillId="0" borderId="17" xfId="0" applyFont="1" applyFill="1" applyBorder="1" applyAlignment="1">
      <alignment horizontal="left" vertical="top" wrapText="1"/>
    </xf>
    <xf numFmtId="1" fontId="9" fillId="0" borderId="17" xfId="0" applyNumberFormat="1" applyFont="1" applyFill="1" applyBorder="1" applyAlignment="1">
      <alignment horizontal="right" vertical="top" wrapText="1"/>
    </xf>
    <xf numFmtId="3" fontId="4" fillId="0" borderId="17" xfId="0" applyNumberFormat="1" applyFont="1" applyFill="1" applyBorder="1" applyAlignment="1">
      <alignment horizontal="right" vertical="top" wrapText="1"/>
    </xf>
    <xf numFmtId="0" fontId="9" fillId="0" borderId="4" xfId="0" applyFont="1" applyFill="1" applyBorder="1" applyAlignment="1">
      <alignment horizontal="left" vertical="top" wrapText="1"/>
    </xf>
    <xf numFmtId="1" fontId="9" fillId="0" borderId="8" xfId="0" applyNumberFormat="1" applyFont="1" applyFill="1" applyBorder="1" applyAlignment="1">
      <alignment vertical="top" wrapText="1"/>
    </xf>
    <xf numFmtId="0" fontId="9" fillId="2" borderId="56" xfId="0" applyFont="1" applyFill="1" applyBorder="1" applyAlignment="1">
      <alignment horizontal="left" vertical="top" wrapText="1"/>
    </xf>
    <xf numFmtId="1" fontId="9" fillId="2" borderId="56" xfId="0" applyNumberFormat="1" applyFont="1" applyFill="1" applyBorder="1" applyAlignment="1">
      <alignment horizontal="right" vertical="top" wrapText="1"/>
    </xf>
    <xf numFmtId="0" fontId="9" fillId="0" borderId="56" xfId="0" applyFont="1" applyFill="1" applyBorder="1" applyAlignment="1">
      <alignment horizontal="left" vertical="top" wrapText="1"/>
    </xf>
    <xf numFmtId="3" fontId="7" fillId="4" borderId="18" xfId="0" applyNumberFormat="1" applyFont="1" applyFill="1" applyBorder="1" applyAlignment="1">
      <alignment horizontal="left" vertical="top" wrapText="1"/>
    </xf>
    <xf numFmtId="0" fontId="0" fillId="4" borderId="0" xfId="0" applyFill="1"/>
    <xf numFmtId="0" fontId="9" fillId="4" borderId="9" xfId="0" applyFont="1" applyFill="1" applyBorder="1" applyAlignment="1">
      <alignment horizontal="left" vertical="top" wrapText="1"/>
    </xf>
    <xf numFmtId="0" fontId="9" fillId="4" borderId="8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left" vertical="top" wrapText="1"/>
    </xf>
    <xf numFmtId="1" fontId="9" fillId="4" borderId="28" xfId="0" applyNumberFormat="1" applyFont="1" applyFill="1" applyBorder="1" applyAlignment="1">
      <alignment horizontal="right" vertical="top" wrapText="1"/>
    </xf>
    <xf numFmtId="1" fontId="9" fillId="4" borderId="9" xfId="0" applyNumberFormat="1" applyFont="1" applyFill="1" applyBorder="1" applyAlignment="1">
      <alignment horizontal="right" vertical="top" wrapText="1"/>
    </xf>
    <xf numFmtId="1" fontId="9" fillId="4" borderId="8" xfId="0" applyNumberFormat="1" applyFont="1" applyFill="1" applyBorder="1" applyAlignment="1">
      <alignment horizontal="right" vertical="top" wrapText="1"/>
    </xf>
    <xf numFmtId="1" fontId="9" fillId="4" borderId="1" xfId="0" applyNumberFormat="1" applyFont="1" applyFill="1" applyBorder="1" applyAlignment="1">
      <alignment horizontal="right" vertical="top" wrapText="1"/>
    </xf>
    <xf numFmtId="3" fontId="4" fillId="4" borderId="9" xfId="0" applyNumberFormat="1" applyFont="1" applyFill="1" applyBorder="1" applyAlignment="1">
      <alignment horizontal="right" vertical="top" wrapText="1"/>
    </xf>
    <xf numFmtId="3" fontId="4" fillId="4" borderId="8" xfId="0" applyNumberFormat="1" applyFont="1" applyFill="1" applyBorder="1" applyAlignment="1">
      <alignment horizontal="right" vertical="top" wrapText="1"/>
    </xf>
    <xf numFmtId="3" fontId="4" fillId="4" borderId="13" xfId="0" applyNumberFormat="1" applyFont="1" applyFill="1" applyBorder="1" applyAlignment="1">
      <alignment horizontal="right" vertical="top" wrapText="1"/>
    </xf>
    <xf numFmtId="3" fontId="9" fillId="3" borderId="28" xfId="0" applyNumberFormat="1" applyFont="1" applyFill="1" applyBorder="1" applyAlignment="1">
      <alignment horizontal="right" vertical="top" wrapText="1"/>
    </xf>
    <xf numFmtId="3" fontId="9" fillId="3" borderId="1" xfId="0" applyNumberFormat="1" applyFont="1" applyFill="1" applyBorder="1" applyAlignment="1">
      <alignment horizontal="right" vertical="top" wrapText="1"/>
    </xf>
    <xf numFmtId="0" fontId="0" fillId="3" borderId="0" xfId="0" applyFill="1"/>
    <xf numFmtId="1" fontId="0" fillId="3" borderId="0" xfId="0" applyNumberFormat="1" applyFill="1"/>
    <xf numFmtId="3" fontId="9" fillId="4" borderId="28" xfId="0" applyNumberFormat="1" applyFont="1" applyFill="1" applyBorder="1" applyAlignment="1">
      <alignment horizontal="right" vertical="top" wrapText="1"/>
    </xf>
    <xf numFmtId="3" fontId="9" fillId="4" borderId="9" xfId="0" applyNumberFormat="1" applyFont="1" applyFill="1" applyBorder="1" applyAlignment="1">
      <alignment horizontal="right" vertical="top" wrapText="1"/>
    </xf>
    <xf numFmtId="3" fontId="9" fillId="4" borderId="8" xfId="0" applyNumberFormat="1" applyFont="1" applyFill="1" applyBorder="1" applyAlignment="1">
      <alignment horizontal="right" vertical="top" wrapText="1"/>
    </xf>
    <xf numFmtId="3" fontId="9" fillId="4" borderId="1" xfId="0" applyNumberFormat="1" applyFont="1" applyFill="1" applyBorder="1" applyAlignment="1">
      <alignment horizontal="right" vertical="top" wrapText="1"/>
    </xf>
    <xf numFmtId="3" fontId="4" fillId="4" borderId="24" xfId="0" applyNumberFormat="1" applyFont="1" applyFill="1" applyBorder="1" applyAlignment="1">
      <alignment horizontal="right" vertical="top" wrapText="1"/>
    </xf>
    <xf numFmtId="1" fontId="9" fillId="0" borderId="13" xfId="0" applyNumberFormat="1" applyFont="1" applyFill="1" applyBorder="1" applyAlignment="1">
      <alignment vertical="top" wrapText="1"/>
    </xf>
    <xf numFmtId="3" fontId="9" fillId="0" borderId="13" xfId="0" applyNumberFormat="1" applyFont="1" applyFill="1" applyBorder="1" applyAlignment="1">
      <alignment vertical="top" wrapText="1"/>
    </xf>
    <xf numFmtId="3" fontId="9" fillId="4" borderId="13" xfId="0" applyNumberFormat="1" applyFont="1" applyFill="1" applyBorder="1" applyAlignment="1">
      <alignment vertical="top" wrapText="1"/>
    </xf>
    <xf numFmtId="1" fontId="9" fillId="4" borderId="21" xfId="0" applyNumberFormat="1" applyFont="1" applyFill="1" applyBorder="1" applyAlignment="1">
      <alignment horizontal="right" vertical="top" wrapText="1"/>
    </xf>
    <xf numFmtId="1" fontId="9" fillId="0" borderId="21" xfId="0" applyNumberFormat="1" applyFont="1" applyFill="1" applyBorder="1" applyAlignment="1">
      <alignment horizontal="right" vertical="top" wrapText="1"/>
    </xf>
    <xf numFmtId="3" fontId="9" fillId="2" borderId="28" xfId="0" applyNumberFormat="1" applyFont="1" applyFill="1" applyBorder="1" applyAlignment="1">
      <alignment horizontal="right" vertical="top" wrapText="1"/>
    </xf>
    <xf numFmtId="3" fontId="9" fillId="2" borderId="18" xfId="0" applyNumberFormat="1" applyFont="1" applyFill="1" applyBorder="1" applyAlignment="1">
      <alignment horizontal="right" vertical="top" wrapText="1"/>
    </xf>
    <xf numFmtId="3" fontId="9" fillId="2" borderId="8" xfId="0" applyNumberFormat="1" applyFont="1" applyFill="1" applyBorder="1" applyAlignment="1">
      <alignment horizontal="right" vertical="top" wrapText="1"/>
    </xf>
    <xf numFmtId="3" fontId="9" fillId="2" borderId="17" xfId="0" applyNumberFormat="1" applyFont="1" applyFill="1" applyBorder="1" applyAlignment="1">
      <alignment horizontal="right" vertical="top" wrapText="1"/>
    </xf>
    <xf numFmtId="3" fontId="9" fillId="2" borderId="56" xfId="0" applyNumberFormat="1" applyFont="1" applyFill="1" applyBorder="1" applyAlignment="1">
      <alignment horizontal="right" vertical="top" wrapText="1"/>
    </xf>
    <xf numFmtId="1" fontId="9" fillId="2" borderId="28" xfId="0" applyNumberFormat="1" applyFont="1" applyFill="1" applyBorder="1" applyAlignment="1">
      <alignment horizontal="left" vertical="top" wrapText="1"/>
    </xf>
    <xf numFmtId="1" fontId="9" fillId="2" borderId="18" xfId="0" applyNumberFormat="1" applyFont="1" applyFill="1" applyBorder="1" applyAlignment="1">
      <alignment horizontal="left" vertical="top" wrapText="1"/>
    </xf>
    <xf numFmtId="1" fontId="9" fillId="2" borderId="8" xfId="0" applyNumberFormat="1" applyFont="1" applyFill="1" applyBorder="1" applyAlignment="1">
      <alignment horizontal="left" vertical="top" wrapText="1"/>
    </xf>
    <xf numFmtId="1" fontId="9" fillId="2" borderId="17" xfId="0" applyNumberFormat="1" applyFont="1" applyFill="1" applyBorder="1" applyAlignment="1">
      <alignment horizontal="left" vertical="top" wrapText="1"/>
    </xf>
    <xf numFmtId="1" fontId="9" fillId="2" borderId="56" xfId="0" applyNumberFormat="1" applyFont="1" applyFill="1" applyBorder="1" applyAlignment="1">
      <alignment horizontal="left" vertical="top" wrapText="1"/>
    </xf>
    <xf numFmtId="1" fontId="9" fillId="2" borderId="1" xfId="0" applyNumberFormat="1" applyFont="1" applyFill="1" applyBorder="1" applyAlignment="1">
      <alignment horizontal="left" vertical="top" wrapText="1"/>
    </xf>
    <xf numFmtId="164" fontId="9" fillId="2" borderId="8" xfId="0" applyNumberFormat="1" applyFont="1" applyFill="1" applyBorder="1" applyAlignment="1">
      <alignment horizontal="right" vertical="top" wrapText="1"/>
    </xf>
    <xf numFmtId="164" fontId="9" fillId="2" borderId="1" xfId="0" applyNumberFormat="1" applyFont="1" applyFill="1" applyBorder="1" applyAlignment="1">
      <alignment horizontal="right" vertical="top" wrapText="1"/>
    </xf>
    <xf numFmtId="0" fontId="9" fillId="2" borderId="8" xfId="0" applyFont="1" applyFill="1" applyBorder="1" applyAlignment="1">
      <alignment horizontal="right" vertical="top" wrapText="1"/>
    </xf>
    <xf numFmtId="0" fontId="0" fillId="0" borderId="0" xfId="0" applyFill="1" applyAlignment="1">
      <alignment horizontal="right"/>
    </xf>
    <xf numFmtId="3" fontId="8" fillId="0" borderId="0" xfId="0" applyNumberFormat="1" applyFont="1" applyFill="1" applyAlignment="1">
      <alignment horizontal="right"/>
    </xf>
    <xf numFmtId="0" fontId="0" fillId="2" borderId="0" xfId="0" applyFill="1" applyAlignment="1">
      <alignment horizontal="right"/>
    </xf>
    <xf numFmtId="3" fontId="4" fillId="2" borderId="39" xfId="0" applyNumberFormat="1" applyFont="1" applyFill="1" applyBorder="1" applyAlignment="1">
      <alignment horizontal="right" vertical="top" wrapText="1"/>
    </xf>
    <xf numFmtId="3" fontId="4" fillId="2" borderId="1" xfId="0" applyNumberFormat="1" applyFont="1" applyFill="1" applyBorder="1" applyAlignment="1">
      <alignment horizontal="right" vertical="top" wrapText="1"/>
    </xf>
    <xf numFmtId="3" fontId="4" fillId="4" borderId="28" xfId="0" applyNumberFormat="1" applyFont="1" applyFill="1" applyBorder="1" applyAlignment="1">
      <alignment horizontal="right" vertical="top" wrapText="1"/>
    </xf>
    <xf numFmtId="1" fontId="9" fillId="4" borderId="28" xfId="0" applyNumberFormat="1" applyFont="1" applyFill="1" applyBorder="1" applyAlignment="1">
      <alignment horizontal="left" vertical="top" wrapText="1"/>
    </xf>
    <xf numFmtId="1" fontId="9" fillId="4" borderId="9" xfId="0" applyNumberFormat="1" applyFont="1" applyFill="1" applyBorder="1" applyAlignment="1">
      <alignment horizontal="left" vertical="top" wrapText="1"/>
    </xf>
    <xf numFmtId="0" fontId="9" fillId="4" borderId="8" xfId="0" applyFont="1" applyFill="1" applyBorder="1" applyAlignment="1">
      <alignment vertical="top" wrapText="1"/>
    </xf>
    <xf numFmtId="1" fontId="9" fillId="4" borderId="1" xfId="0" applyNumberFormat="1" applyFont="1" applyFill="1" applyBorder="1" applyAlignment="1">
      <alignment horizontal="left" vertical="top" wrapText="1"/>
    </xf>
    <xf numFmtId="0" fontId="9" fillId="4" borderId="9" xfId="0" applyFont="1" applyFill="1" applyBorder="1" applyAlignment="1">
      <alignment vertical="top" wrapText="1"/>
    </xf>
    <xf numFmtId="1" fontId="9" fillId="4" borderId="13" xfId="0" applyNumberFormat="1" applyFont="1" applyFill="1" applyBorder="1" applyAlignment="1">
      <alignment horizontal="right" vertical="top" wrapText="1"/>
    </xf>
    <xf numFmtId="1" fontId="9" fillId="4" borderId="13" xfId="0" applyNumberFormat="1" applyFont="1" applyFill="1" applyBorder="1" applyAlignment="1">
      <alignment horizontal="left" vertical="top" wrapText="1"/>
    </xf>
    <xf numFmtId="0" fontId="9" fillId="0" borderId="39" xfId="0" applyFont="1" applyFill="1" applyBorder="1" applyAlignment="1">
      <alignment horizontal="left" vertical="top" wrapText="1"/>
    </xf>
    <xf numFmtId="3" fontId="4" fillId="4" borderId="1" xfId="0" applyNumberFormat="1" applyFont="1" applyFill="1" applyBorder="1" applyAlignment="1">
      <alignment horizontal="right" vertical="top" wrapText="1"/>
    </xf>
    <xf numFmtId="0" fontId="7" fillId="4" borderId="18" xfId="0" applyFont="1" applyFill="1" applyBorder="1" applyAlignment="1">
      <alignment horizontal="left" vertical="top" wrapText="1"/>
    </xf>
    <xf numFmtId="1" fontId="7" fillId="2" borderId="18" xfId="0" applyNumberFormat="1" applyFont="1" applyFill="1" applyBorder="1" applyAlignment="1">
      <alignment horizontal="left" vertical="top" wrapText="1"/>
    </xf>
    <xf numFmtId="1" fontId="7" fillId="4" borderId="18" xfId="0" applyNumberFormat="1" applyFont="1" applyFill="1" applyBorder="1" applyAlignment="1">
      <alignment horizontal="left" vertical="top" wrapText="1"/>
    </xf>
    <xf numFmtId="0" fontId="9" fillId="2" borderId="18" xfId="0" applyFont="1" applyFill="1" applyBorder="1" applyAlignment="1">
      <alignment vertical="top" wrapText="1"/>
    </xf>
    <xf numFmtId="0" fontId="9" fillId="2" borderId="28" xfId="0" applyFont="1" applyFill="1" applyBorder="1" applyAlignment="1">
      <alignment vertical="top" wrapText="1"/>
    </xf>
    <xf numFmtId="0" fontId="9" fillId="2" borderId="40" xfId="0" applyFont="1" applyFill="1" applyBorder="1" applyAlignment="1">
      <alignment vertical="top" wrapText="1"/>
    </xf>
    <xf numFmtId="0" fontId="9" fillId="0" borderId="8" xfId="0" applyFont="1" applyFill="1" applyBorder="1" applyAlignment="1">
      <alignment vertical="top" wrapText="1"/>
    </xf>
    <xf numFmtId="0" fontId="9" fillId="0" borderId="39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9" fillId="0" borderId="40" xfId="0" applyFont="1" applyFill="1" applyBorder="1" applyAlignment="1">
      <alignment vertical="top" wrapText="1"/>
    </xf>
    <xf numFmtId="0" fontId="9" fillId="0" borderId="55" xfId="0" applyFont="1" applyFill="1" applyBorder="1" applyAlignment="1">
      <alignment vertical="top" wrapText="1"/>
    </xf>
    <xf numFmtId="164" fontId="9" fillId="4" borderId="13" xfId="0" applyNumberFormat="1" applyFont="1" applyFill="1" applyBorder="1" applyAlignment="1">
      <alignment horizontal="right" vertical="top" wrapText="1"/>
    </xf>
    <xf numFmtId="164" fontId="9" fillId="4" borderId="9" xfId="0" applyNumberFormat="1" applyFont="1" applyFill="1" applyBorder="1" applyAlignment="1">
      <alignment horizontal="right" vertical="top" wrapText="1"/>
    </xf>
    <xf numFmtId="164" fontId="9" fillId="4" borderId="1" xfId="0" applyNumberFormat="1" applyFont="1" applyFill="1" applyBorder="1" applyAlignment="1">
      <alignment horizontal="right" vertical="top" wrapText="1"/>
    </xf>
    <xf numFmtId="3" fontId="9" fillId="0" borderId="13" xfId="0" applyNumberFormat="1" applyFont="1" applyFill="1" applyBorder="1" applyAlignment="1">
      <alignment horizontal="right" vertical="top" wrapText="1"/>
    </xf>
    <xf numFmtId="3" fontId="9" fillId="0" borderId="24" xfId="0" applyNumberFormat="1" applyFont="1" applyFill="1" applyBorder="1" applyAlignment="1">
      <alignment horizontal="right" vertical="top" wrapText="1"/>
    </xf>
    <xf numFmtId="1" fontId="15" fillId="0" borderId="0" xfId="0" applyNumberFormat="1" applyFont="1" applyFill="1"/>
    <xf numFmtId="0" fontId="15" fillId="4" borderId="0" xfId="0" applyFont="1" applyFill="1"/>
    <xf numFmtId="0" fontId="15" fillId="0" borderId="28" xfId="0" applyFont="1" applyFill="1" applyBorder="1"/>
    <xf numFmtId="0" fontId="15" fillId="0" borderId="9" xfId="0" applyFont="1" applyFill="1" applyBorder="1"/>
    <xf numFmtId="0" fontId="15" fillId="4" borderId="9" xfId="0" applyFont="1" applyFill="1" applyBorder="1"/>
    <xf numFmtId="0" fontId="15" fillId="0" borderId="1" xfId="0" applyFont="1" applyFill="1" applyBorder="1"/>
    <xf numFmtId="0" fontId="15" fillId="4" borderId="1" xfId="0" applyFont="1" applyFill="1" applyBorder="1"/>
    <xf numFmtId="0" fontId="2" fillId="0" borderId="1" xfId="0" applyFont="1" applyFill="1" applyBorder="1"/>
    <xf numFmtId="0" fontId="15" fillId="0" borderId="30" xfId="0" applyFont="1" applyFill="1" applyBorder="1"/>
    <xf numFmtId="0" fontId="15" fillId="4" borderId="8" xfId="0" applyFont="1" applyFill="1" applyBorder="1"/>
    <xf numFmtId="0" fontId="15" fillId="0" borderId="6" xfId="0" applyFont="1" applyFill="1" applyBorder="1"/>
    <xf numFmtId="0" fontId="15" fillId="0" borderId="0" xfId="0" applyFont="1" applyFill="1"/>
    <xf numFmtId="0" fontId="15" fillId="4" borderId="13" xfId="0" applyFont="1" applyFill="1" applyBorder="1"/>
    <xf numFmtId="0" fontId="15" fillId="0" borderId="13" xfId="0" applyFont="1" applyFill="1" applyBorder="1"/>
    <xf numFmtId="3" fontId="4" fillId="4" borderId="18" xfId="0" applyNumberFormat="1" applyFont="1" applyFill="1" applyBorder="1" applyAlignment="1">
      <alignment horizontal="right" vertical="top" wrapText="1"/>
    </xf>
    <xf numFmtId="0" fontId="15" fillId="0" borderId="0" xfId="0" applyFont="1" applyFill="1" applyBorder="1"/>
    <xf numFmtId="0" fontId="9" fillId="2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vertical="top" wrapText="1"/>
    </xf>
    <xf numFmtId="0" fontId="23" fillId="0" borderId="35" xfId="0" applyFont="1" applyFill="1" applyBorder="1" applyAlignment="1">
      <alignment vertical="top" wrapText="1"/>
    </xf>
    <xf numFmtId="0" fontId="24" fillId="0" borderId="1" xfId="0" applyFont="1" applyFill="1" applyBorder="1" applyAlignment="1">
      <alignment vertical="top" wrapText="1"/>
    </xf>
    <xf numFmtId="0" fontId="24" fillId="0" borderId="4" xfId="0" applyFont="1" applyFill="1" applyBorder="1" applyAlignment="1">
      <alignment vertical="top" wrapText="1"/>
    </xf>
    <xf numFmtId="3" fontId="4" fillId="0" borderId="39" xfId="0" applyNumberFormat="1" applyFont="1" applyFill="1" applyBorder="1" applyAlignment="1">
      <alignment horizontal="right" vertical="top" wrapText="1"/>
    </xf>
    <xf numFmtId="3" fontId="9" fillId="0" borderId="8" xfId="0" applyNumberFormat="1" applyFont="1" applyFill="1" applyBorder="1" applyAlignment="1">
      <alignment vertical="top" wrapText="1"/>
    </xf>
    <xf numFmtId="3" fontId="4" fillId="2" borderId="4" xfId="0" applyNumberFormat="1" applyFont="1" applyFill="1" applyBorder="1" applyAlignment="1">
      <alignment horizontal="right" vertical="top" wrapText="1"/>
    </xf>
    <xf numFmtId="3" fontId="4" fillId="0" borderId="4" xfId="0" applyNumberFormat="1" applyFont="1" applyFill="1" applyBorder="1" applyAlignment="1">
      <alignment horizontal="right" vertical="top" wrapText="1"/>
    </xf>
    <xf numFmtId="3" fontId="4" fillId="5" borderId="8" xfId="0" applyNumberFormat="1" applyFont="1" applyFill="1" applyBorder="1" applyAlignment="1">
      <alignment horizontal="right" vertical="top" wrapText="1"/>
    </xf>
    <xf numFmtId="3" fontId="3" fillId="0" borderId="4" xfId="0" applyNumberFormat="1" applyFont="1" applyFill="1" applyBorder="1" applyAlignment="1">
      <alignment horizontal="left" vertical="top" wrapText="1"/>
    </xf>
    <xf numFmtId="0" fontId="3" fillId="0" borderId="17" xfId="0" applyFont="1" applyFill="1" applyBorder="1" applyAlignment="1">
      <alignment vertical="top" wrapText="1"/>
    </xf>
    <xf numFmtId="3" fontId="3" fillId="0" borderId="29" xfId="0" applyNumberFormat="1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vertical="top" wrapText="1"/>
    </xf>
    <xf numFmtId="0" fontId="15" fillId="0" borderId="17" xfId="0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49" fontId="4" fillId="0" borderId="37" xfId="0" applyNumberFormat="1" applyFont="1" applyFill="1" applyBorder="1" applyAlignment="1">
      <alignment horizontal="left" vertical="top" wrapText="1"/>
    </xf>
    <xf numFmtId="1" fontId="3" fillId="0" borderId="4" xfId="0" applyNumberFormat="1" applyFont="1" applyFill="1" applyBorder="1" applyAlignment="1">
      <alignment horizontal="right" vertical="top" wrapText="1"/>
    </xf>
    <xf numFmtId="0" fontId="3" fillId="0" borderId="4" xfId="0" applyFont="1" applyFill="1" applyBorder="1" applyAlignment="1">
      <alignment vertical="top" wrapText="1"/>
    </xf>
    <xf numFmtId="3" fontId="3" fillId="0" borderId="4" xfId="0" applyNumberFormat="1" applyFont="1" applyFill="1" applyBorder="1" applyAlignment="1">
      <alignment vertical="top" wrapText="1"/>
    </xf>
    <xf numFmtId="0" fontId="3" fillId="0" borderId="8" xfId="0" applyFont="1" applyFill="1" applyBorder="1" applyAlignment="1">
      <alignment vertical="top" wrapText="1"/>
    </xf>
    <xf numFmtId="49" fontId="1" fillId="0" borderId="37" xfId="0" applyNumberFormat="1" applyFont="1" applyFill="1" applyBorder="1" applyAlignment="1">
      <alignment vertical="top" wrapText="1"/>
    </xf>
    <xf numFmtId="3" fontId="9" fillId="2" borderId="1" xfId="0" applyNumberFormat="1" applyFont="1" applyFill="1" applyBorder="1" applyAlignment="1">
      <alignment horizontal="right" vertical="top" wrapText="1"/>
    </xf>
    <xf numFmtId="0" fontId="9" fillId="2" borderId="9" xfId="0" applyFont="1" applyFill="1" applyBorder="1" applyAlignment="1">
      <alignment vertical="top" wrapText="1"/>
    </xf>
    <xf numFmtId="3" fontId="9" fillId="2" borderId="9" xfId="0" applyNumberFormat="1" applyFont="1" applyFill="1" applyBorder="1" applyAlignment="1">
      <alignment horizontal="right" vertical="top" wrapText="1"/>
    </xf>
    <xf numFmtId="1" fontId="9" fillId="2" borderId="9" xfId="0" applyNumberFormat="1" applyFont="1" applyFill="1" applyBorder="1" applyAlignment="1">
      <alignment horizontal="left" vertical="top" wrapText="1"/>
    </xf>
    <xf numFmtId="0" fontId="9" fillId="0" borderId="9" xfId="0" applyFont="1" applyFill="1" applyBorder="1" applyAlignment="1">
      <alignment vertical="top" wrapText="1"/>
    </xf>
    <xf numFmtId="0" fontId="9" fillId="2" borderId="8" xfId="0" applyFont="1" applyFill="1" applyBorder="1" applyAlignment="1">
      <alignment horizontal="left" vertical="top" wrapText="1"/>
    </xf>
    <xf numFmtId="1" fontId="15" fillId="0" borderId="8" xfId="0" applyNumberFormat="1" applyFont="1" applyFill="1" applyBorder="1"/>
    <xf numFmtId="0" fontId="9" fillId="2" borderId="13" xfId="0" applyFont="1" applyFill="1" applyBorder="1" applyAlignment="1">
      <alignment horizontal="left" vertical="top" wrapText="1"/>
    </xf>
    <xf numFmtId="0" fontId="9" fillId="2" borderId="15" xfId="0" applyFont="1" applyFill="1" applyBorder="1" applyAlignment="1">
      <alignment horizontal="left" vertical="top" wrapText="1"/>
    </xf>
    <xf numFmtId="3" fontId="9" fillId="2" borderId="13" xfId="0" applyNumberFormat="1" applyFont="1" applyFill="1" applyBorder="1" applyAlignment="1">
      <alignment horizontal="right" vertical="top" wrapText="1"/>
    </xf>
    <xf numFmtId="1" fontId="9" fillId="2" borderId="13" xfId="0" applyNumberFormat="1" applyFont="1" applyFill="1" applyBorder="1" applyAlignment="1">
      <alignment horizontal="right" vertical="top" wrapText="1"/>
    </xf>
    <xf numFmtId="1" fontId="9" fillId="2" borderId="13" xfId="0" applyNumberFormat="1" applyFont="1" applyFill="1" applyBorder="1" applyAlignment="1">
      <alignment vertical="top" wrapText="1"/>
    </xf>
    <xf numFmtId="0" fontId="9" fillId="0" borderId="13" xfId="0" applyFont="1" applyFill="1" applyBorder="1" applyAlignment="1">
      <alignment horizontal="left" vertical="top" wrapText="1"/>
    </xf>
    <xf numFmtId="0" fontId="9" fillId="0" borderId="13" xfId="0" applyFont="1" applyFill="1" applyBorder="1" applyAlignment="1">
      <alignment vertical="top" wrapText="1"/>
    </xf>
    <xf numFmtId="3" fontId="9" fillId="0" borderId="13" xfId="0" applyNumberFormat="1" applyFont="1" applyFill="1" applyBorder="1" applyAlignment="1">
      <alignment horizontal="left" vertical="top" wrapText="1"/>
    </xf>
    <xf numFmtId="1" fontId="9" fillId="0" borderId="13" xfId="0" applyNumberFormat="1" applyFont="1" applyFill="1" applyBorder="1" applyAlignment="1">
      <alignment horizontal="right" vertical="top" wrapText="1"/>
    </xf>
    <xf numFmtId="0" fontId="15" fillId="0" borderId="16" xfId="0" applyFont="1" applyFill="1" applyBorder="1"/>
    <xf numFmtId="0" fontId="15" fillId="4" borderId="28" xfId="0" applyFont="1" applyFill="1" applyBorder="1"/>
    <xf numFmtId="0" fontId="9" fillId="4" borderId="28" xfId="0" applyFont="1" applyFill="1" applyBorder="1" applyAlignment="1">
      <alignment vertical="top" wrapText="1"/>
    </xf>
    <xf numFmtId="3" fontId="9" fillId="3" borderId="9" xfId="0" applyNumberFormat="1" applyFont="1" applyFill="1" applyBorder="1" applyAlignment="1">
      <alignment vertical="top" wrapText="1"/>
    </xf>
    <xf numFmtId="0" fontId="2" fillId="0" borderId="9" xfId="0" applyFont="1" applyFill="1" applyBorder="1"/>
    <xf numFmtId="3" fontId="9" fillId="0" borderId="17" xfId="0" applyNumberFormat="1" applyFont="1" applyFill="1" applyBorder="1" applyAlignment="1">
      <alignment horizontal="right" vertical="top" wrapText="1"/>
    </xf>
    <xf numFmtId="3" fontId="9" fillId="0" borderId="18" xfId="0" applyNumberFormat="1" applyFont="1" applyFill="1" applyBorder="1" applyAlignment="1">
      <alignment horizontal="right" vertical="top" wrapText="1"/>
    </xf>
    <xf numFmtId="3" fontId="9" fillId="0" borderId="8" xfId="0" applyNumberFormat="1" applyFont="1" applyFill="1" applyBorder="1" applyAlignment="1">
      <alignment horizontal="right" vertical="top"/>
    </xf>
    <xf numFmtId="3" fontId="9" fillId="0" borderId="18" xfId="0" applyNumberFormat="1" applyFont="1" applyFill="1" applyBorder="1" applyAlignment="1">
      <alignment horizontal="right" vertical="top"/>
    </xf>
    <xf numFmtId="0" fontId="9" fillId="0" borderId="13" xfId="0" applyFont="1" applyFill="1" applyBorder="1" applyAlignment="1">
      <alignment horizontal="right" vertical="top" wrapText="1"/>
    </xf>
    <xf numFmtId="0" fontId="4" fillId="0" borderId="35" xfId="0" applyFont="1" applyFill="1" applyBorder="1" applyAlignment="1">
      <alignment vertical="top" wrapText="1"/>
    </xf>
    <xf numFmtId="0" fontId="1" fillId="3" borderId="33" xfId="0" applyFont="1" applyFill="1" applyBorder="1"/>
    <xf numFmtId="0" fontId="0" fillId="3" borderId="18" xfId="0" applyFill="1" applyBorder="1" applyAlignment="1"/>
    <xf numFmtId="3" fontId="1" fillId="3" borderId="9" xfId="0" applyNumberFormat="1" applyFont="1" applyFill="1" applyBorder="1" applyAlignment="1">
      <alignment horizontal="right" vertical="top" wrapText="1"/>
    </xf>
    <xf numFmtId="3" fontId="1" fillId="3" borderId="10" xfId="0" applyNumberFormat="1" applyFont="1" applyFill="1" applyBorder="1" applyAlignment="1">
      <alignment horizontal="right" vertical="top" wrapText="1"/>
    </xf>
    <xf numFmtId="49" fontId="3" fillId="3" borderId="11" xfId="0" applyNumberFormat="1" applyFont="1" applyFill="1" applyBorder="1"/>
    <xf numFmtId="0" fontId="3" fillId="3" borderId="10" xfId="0" applyFont="1" applyFill="1" applyBorder="1"/>
    <xf numFmtId="0" fontId="2" fillId="0" borderId="35" xfId="0" applyFont="1" applyFill="1" applyBorder="1" applyAlignment="1">
      <alignment vertical="top" wrapText="1"/>
    </xf>
    <xf numFmtId="0" fontId="1" fillId="3" borderId="33" xfId="0" applyFont="1" applyFill="1" applyBorder="1" applyAlignment="1">
      <alignment vertical="top" wrapText="1"/>
    </xf>
    <xf numFmtId="0" fontId="3" fillId="3" borderId="18" xfId="0" applyFont="1" applyFill="1" applyBorder="1" applyAlignment="1">
      <alignment vertical="top" wrapText="1"/>
    </xf>
    <xf numFmtId="3" fontId="1" fillId="3" borderId="9" xfId="0" applyNumberFormat="1" applyFont="1" applyFill="1" applyBorder="1" applyAlignment="1">
      <alignment vertical="top" wrapText="1"/>
    </xf>
    <xf numFmtId="3" fontId="1" fillId="3" borderId="23" xfId="0" applyNumberFormat="1" applyFont="1" applyFill="1" applyBorder="1" applyAlignment="1">
      <alignment vertical="top" wrapText="1"/>
    </xf>
    <xf numFmtId="49" fontId="1" fillId="3" borderId="11" xfId="0" applyNumberFormat="1" applyFont="1" applyFill="1" applyBorder="1" applyAlignment="1">
      <alignment vertical="top" wrapText="1"/>
    </xf>
    <xf numFmtId="0" fontId="3" fillId="3" borderId="10" xfId="0" applyFont="1" applyFill="1" applyBorder="1" applyAlignment="1">
      <alignment vertical="top" wrapText="1"/>
    </xf>
    <xf numFmtId="49" fontId="3" fillId="3" borderId="11" xfId="0" applyNumberFormat="1" applyFont="1" applyFill="1" applyBorder="1" applyAlignment="1">
      <alignment vertical="top" wrapText="1"/>
    </xf>
    <xf numFmtId="0" fontId="3" fillId="3" borderId="9" xfId="0" applyFont="1" applyFill="1" applyBorder="1" applyAlignment="1">
      <alignment vertical="top" wrapText="1"/>
    </xf>
    <xf numFmtId="0" fontId="1" fillId="3" borderId="47" xfId="0" applyFont="1" applyFill="1" applyBorder="1" applyAlignment="1">
      <alignment vertical="top" wrapText="1"/>
    </xf>
    <xf numFmtId="3" fontId="1" fillId="3" borderId="23" xfId="0" applyNumberFormat="1" applyFont="1" applyFill="1" applyBorder="1" applyAlignment="1">
      <alignment horizontal="right" vertical="top" wrapText="1"/>
    </xf>
    <xf numFmtId="49" fontId="3" fillId="3" borderId="26" xfId="0" applyNumberFormat="1" applyFont="1" applyFill="1" applyBorder="1" applyAlignment="1">
      <alignment vertical="top" wrapText="1"/>
    </xf>
    <xf numFmtId="0" fontId="3" fillId="3" borderId="22" xfId="0" applyFont="1" applyFill="1" applyBorder="1" applyAlignment="1">
      <alignment horizontal="left" vertical="top" wrapText="1"/>
    </xf>
    <xf numFmtId="3" fontId="4" fillId="0" borderId="48" xfId="0" applyNumberFormat="1" applyFont="1" applyFill="1" applyBorder="1" applyAlignment="1">
      <alignment horizontal="right" vertical="top" wrapText="1"/>
    </xf>
    <xf numFmtId="3" fontId="4" fillId="0" borderId="7" xfId="0" applyNumberFormat="1" applyFont="1" applyFill="1" applyBorder="1" applyAlignment="1">
      <alignment horizontal="right" vertical="top" wrapText="1"/>
    </xf>
    <xf numFmtId="3" fontId="4" fillId="0" borderId="22" xfId="0" applyNumberFormat="1" applyFont="1" applyFill="1" applyBorder="1" applyAlignment="1">
      <alignment horizontal="right" vertical="top" wrapText="1"/>
    </xf>
    <xf numFmtId="3" fontId="4" fillId="0" borderId="19" xfId="0" applyNumberFormat="1" applyFont="1" applyFill="1" applyBorder="1" applyAlignment="1">
      <alignment horizontal="right" vertical="top" wrapText="1"/>
    </xf>
    <xf numFmtId="3" fontId="4" fillId="0" borderId="10" xfId="0" applyNumberFormat="1" applyFont="1" applyFill="1" applyBorder="1" applyAlignment="1">
      <alignment horizontal="right" vertical="top" wrapText="1"/>
    </xf>
    <xf numFmtId="0" fontId="17" fillId="0" borderId="31" xfId="0" applyFont="1" applyFill="1" applyBorder="1" applyAlignment="1">
      <alignment vertical="top" wrapText="1"/>
    </xf>
    <xf numFmtId="0" fontId="15" fillId="0" borderId="18" xfId="0" applyFont="1" applyFill="1" applyBorder="1"/>
    <xf numFmtId="3" fontId="4" fillId="0" borderId="14" xfId="0" applyNumberFormat="1" applyFont="1" applyFill="1" applyBorder="1" applyAlignment="1">
      <alignment horizontal="right" vertical="top" wrapText="1"/>
    </xf>
    <xf numFmtId="0" fontId="10" fillId="0" borderId="15" xfId="0" applyFont="1" applyFill="1" applyBorder="1" applyAlignment="1">
      <alignment vertical="top" wrapText="1"/>
    </xf>
    <xf numFmtId="3" fontId="4" fillId="0" borderId="12" xfId="0" applyNumberFormat="1" applyFont="1" applyFill="1" applyBorder="1" applyAlignment="1">
      <alignment horizontal="right" vertical="top" wrapText="1"/>
    </xf>
    <xf numFmtId="0" fontId="13" fillId="0" borderId="59" xfId="0" applyFont="1" applyFill="1" applyBorder="1" applyAlignment="1">
      <alignment vertical="top" wrapText="1"/>
    </xf>
    <xf numFmtId="0" fontId="8" fillId="0" borderId="28" xfId="0" applyFont="1" applyFill="1" applyBorder="1" applyAlignment="1">
      <alignment vertical="top" wrapText="1"/>
    </xf>
    <xf numFmtId="49" fontId="10" fillId="0" borderId="31" xfId="0" applyNumberFormat="1" applyFont="1" applyFill="1" applyBorder="1" applyAlignment="1">
      <alignment horizontal="left" vertical="top" wrapText="1"/>
    </xf>
    <xf numFmtId="0" fontId="13" fillId="0" borderId="3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49" fontId="10" fillId="0" borderId="32" xfId="0" applyNumberFormat="1" applyFont="1" applyFill="1" applyBorder="1" applyAlignment="1">
      <alignment horizontal="left" vertical="top" wrapText="1"/>
    </xf>
    <xf numFmtId="3" fontId="9" fillId="0" borderId="9" xfId="0" applyNumberFormat="1" applyFont="1" applyFill="1" applyBorder="1" applyAlignment="1">
      <alignment vertical="top" wrapText="1"/>
    </xf>
    <xf numFmtId="0" fontId="9" fillId="0" borderId="48" xfId="0" applyFont="1" applyFill="1" applyBorder="1" applyAlignment="1">
      <alignment horizontal="left" vertical="top" wrapText="1"/>
    </xf>
    <xf numFmtId="0" fontId="9" fillId="0" borderId="7" xfId="0" applyFont="1" applyFill="1" applyBorder="1" applyAlignment="1">
      <alignment horizontal="left" vertical="top" wrapText="1"/>
    </xf>
    <xf numFmtId="0" fontId="9" fillId="0" borderId="10" xfId="0" applyFont="1" applyFill="1" applyBorder="1" applyAlignment="1">
      <alignment horizontal="left" vertical="top" wrapText="1"/>
    </xf>
    <xf numFmtId="3" fontId="9" fillId="0" borderId="20" xfId="0" applyNumberFormat="1" applyFont="1" applyFill="1" applyBorder="1" applyAlignment="1">
      <alignment horizontal="right" vertical="top" wrapText="1"/>
    </xf>
    <xf numFmtId="3" fontId="9" fillId="0" borderId="56" xfId="0" applyNumberFormat="1" applyFont="1" applyFill="1" applyBorder="1" applyAlignment="1">
      <alignment horizontal="right" vertical="top" wrapText="1"/>
    </xf>
    <xf numFmtId="3" fontId="9" fillId="0" borderId="52" xfId="0" applyNumberFormat="1" applyFont="1" applyFill="1" applyBorder="1" applyAlignment="1">
      <alignment horizontal="right" vertical="top" wrapText="1"/>
    </xf>
    <xf numFmtId="0" fontId="9" fillId="0" borderId="18" xfId="0" applyFont="1" applyFill="1" applyBorder="1" applyAlignment="1">
      <alignment horizontal="right" vertical="top" wrapText="1"/>
    </xf>
    <xf numFmtId="0" fontId="9" fillId="0" borderId="17" xfId="0" applyFont="1" applyFill="1" applyBorder="1" applyAlignment="1">
      <alignment horizontal="right" vertical="top" wrapText="1"/>
    </xf>
    <xf numFmtId="49" fontId="10" fillId="0" borderId="11" xfId="0" applyNumberFormat="1" applyFont="1" applyFill="1" applyBorder="1" applyAlignment="1">
      <alignment horizontal="left" vertical="top" wrapText="1"/>
    </xf>
    <xf numFmtId="0" fontId="13" fillId="0" borderId="5" xfId="0" applyFont="1" applyFill="1" applyBorder="1" applyAlignment="1">
      <alignment vertical="top" wrapText="1"/>
    </xf>
    <xf numFmtId="0" fontId="8" fillId="0" borderId="8" xfId="0" applyFont="1" applyFill="1" applyBorder="1" applyAlignment="1">
      <alignment vertical="top" wrapText="1"/>
    </xf>
    <xf numFmtId="0" fontId="15" fillId="0" borderId="54" xfId="0" applyFont="1" applyFill="1" applyBorder="1"/>
    <xf numFmtId="3" fontId="9" fillId="0" borderId="1" xfId="0" applyNumberFormat="1" applyFont="1" applyFill="1" applyBorder="1" applyAlignment="1">
      <alignment vertical="top" wrapText="1"/>
    </xf>
    <xf numFmtId="49" fontId="10" fillId="0" borderId="5" xfId="0" applyNumberFormat="1" applyFont="1" applyFill="1" applyBorder="1" applyAlignment="1">
      <alignment horizontal="left" vertical="top" wrapText="1"/>
    </xf>
    <xf numFmtId="0" fontId="15" fillId="0" borderId="25" xfId="0" applyFont="1" applyFill="1" applyBorder="1"/>
    <xf numFmtId="0" fontId="13" fillId="0" borderId="32" xfId="0" applyFont="1" applyFill="1" applyBorder="1" applyAlignment="1">
      <alignment vertical="top" wrapText="1"/>
    </xf>
    <xf numFmtId="0" fontId="8" fillId="0" borderId="23" xfId="0" applyFont="1" applyFill="1" applyBorder="1" applyAlignment="1">
      <alignment vertical="top" wrapText="1"/>
    </xf>
    <xf numFmtId="3" fontId="10" fillId="0" borderId="5" xfId="0" applyNumberFormat="1" applyFont="1" applyFill="1" applyBorder="1" applyAlignment="1">
      <alignment horizontal="left" vertical="top" wrapText="1"/>
    </xf>
    <xf numFmtId="3" fontId="7" fillId="0" borderId="8" xfId="0" applyNumberFormat="1" applyFont="1" applyFill="1" applyBorder="1" applyAlignment="1">
      <alignment horizontal="left" vertical="top" wrapText="1"/>
    </xf>
    <xf numFmtId="3" fontId="10" fillId="0" borderId="32" xfId="0" applyNumberFormat="1" applyFont="1" applyFill="1" applyBorder="1" applyAlignment="1">
      <alignment horizontal="left" vertical="top" wrapText="1"/>
    </xf>
    <xf numFmtId="3" fontId="7" fillId="0" borderId="9" xfId="0" applyNumberFormat="1" applyFont="1" applyFill="1" applyBorder="1" applyAlignment="1">
      <alignment horizontal="left" vertical="top" wrapText="1"/>
    </xf>
    <xf numFmtId="3" fontId="9" fillId="0" borderId="17" xfId="0" applyNumberFormat="1" applyFont="1" applyFill="1" applyBorder="1" applyAlignment="1">
      <alignment horizontal="left" vertical="top" wrapText="1"/>
    </xf>
    <xf numFmtId="0" fontId="8" fillId="0" borderId="17" xfId="0" applyFont="1" applyFill="1" applyBorder="1" applyAlignment="1">
      <alignment vertical="top" wrapText="1"/>
    </xf>
    <xf numFmtId="0" fontId="9" fillId="4" borderId="17" xfId="0" applyFont="1" applyFill="1" applyBorder="1" applyAlignment="1">
      <alignment vertical="top" wrapText="1"/>
    </xf>
    <xf numFmtId="1" fontId="9" fillId="4" borderId="8" xfId="0" applyNumberFormat="1" applyFont="1" applyFill="1" applyBorder="1" applyAlignment="1">
      <alignment horizontal="left" vertical="top" wrapText="1"/>
    </xf>
    <xf numFmtId="0" fontId="3" fillId="3" borderId="26" xfId="0" applyFont="1" applyFill="1" applyBorder="1" applyAlignment="1">
      <alignment vertical="top" wrapText="1"/>
    </xf>
    <xf numFmtId="3" fontId="1" fillId="3" borderId="10" xfId="0" applyNumberFormat="1" applyFont="1" applyFill="1" applyBorder="1" applyAlignment="1">
      <alignment horizontal="left" vertical="top" wrapText="1"/>
    </xf>
    <xf numFmtId="0" fontId="3" fillId="3" borderId="9" xfId="0" applyFont="1" applyFill="1" applyBorder="1" applyAlignment="1">
      <alignment horizontal="left" vertical="top" wrapText="1"/>
    </xf>
    <xf numFmtId="0" fontId="1" fillId="3" borderId="10" xfId="0" applyFont="1" applyFill="1" applyBorder="1" applyAlignment="1">
      <alignment vertical="top" wrapText="1"/>
    </xf>
    <xf numFmtId="0" fontId="3" fillId="0" borderId="8" xfId="0" applyFont="1" applyFill="1" applyBorder="1" applyAlignment="1">
      <alignment horizontal="left" vertical="top" wrapText="1"/>
    </xf>
    <xf numFmtId="3" fontId="9" fillId="0" borderId="4" xfId="0" applyNumberFormat="1" applyFont="1" applyFill="1" applyBorder="1" applyAlignment="1">
      <alignment vertical="top" wrapText="1"/>
    </xf>
    <xf numFmtId="0" fontId="9" fillId="4" borderId="4" xfId="0" applyFont="1" applyFill="1" applyBorder="1" applyAlignment="1">
      <alignment vertical="top" wrapText="1"/>
    </xf>
    <xf numFmtId="0" fontId="9" fillId="4" borderId="4" xfId="0" applyFont="1" applyFill="1" applyBorder="1" applyAlignment="1">
      <alignment horizontal="left" vertical="top" wrapText="1"/>
    </xf>
    <xf numFmtId="1" fontId="9" fillId="4" borderId="17" xfId="0" applyNumberFormat="1" applyFont="1" applyFill="1" applyBorder="1" applyAlignment="1">
      <alignment horizontal="right" vertical="top" wrapText="1"/>
    </xf>
    <xf numFmtId="1" fontId="9" fillId="4" borderId="17" xfId="0" applyNumberFormat="1" applyFont="1" applyFill="1" applyBorder="1" applyAlignment="1">
      <alignment horizontal="left" vertical="top" wrapText="1"/>
    </xf>
    <xf numFmtId="0" fontId="7" fillId="0" borderId="17" xfId="0" applyFont="1" applyFill="1" applyBorder="1" applyAlignment="1">
      <alignment vertical="top" wrapText="1"/>
    </xf>
    <xf numFmtId="3" fontId="9" fillId="0" borderId="17" xfId="0" applyNumberFormat="1" applyFont="1" applyFill="1" applyBorder="1" applyAlignment="1">
      <alignment vertical="top" wrapText="1"/>
    </xf>
    <xf numFmtId="3" fontId="9" fillId="0" borderId="17" xfId="0" applyNumberFormat="1" applyFont="1" applyFill="1" applyBorder="1" applyAlignment="1">
      <alignment horizontal="right" vertical="top" wrapText="1"/>
    </xf>
    <xf numFmtId="3" fontId="9" fillId="4" borderId="17" xfId="0" applyNumberFormat="1" applyFont="1" applyFill="1" applyBorder="1" applyAlignment="1">
      <alignment vertical="top" wrapText="1"/>
    </xf>
    <xf numFmtId="164" fontId="9" fillId="4" borderId="17" xfId="0" applyNumberFormat="1" applyFont="1" applyFill="1" applyBorder="1" applyAlignment="1">
      <alignment horizontal="right" vertical="top" wrapText="1"/>
    </xf>
    <xf numFmtId="0" fontId="9" fillId="2" borderId="8" xfId="0" applyFont="1" applyFill="1" applyBorder="1" applyAlignment="1">
      <alignment horizontal="left" vertical="top" wrapText="1"/>
    </xf>
    <xf numFmtId="0" fontId="1" fillId="3" borderId="31" xfId="0" applyFont="1" applyFill="1" applyBorder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3" fontId="1" fillId="3" borderId="1" xfId="0" applyNumberFormat="1" applyFont="1" applyFill="1" applyBorder="1" applyAlignment="1">
      <alignment vertical="top" wrapText="1"/>
    </xf>
    <xf numFmtId="3" fontId="1" fillId="3" borderId="3" xfId="0" applyNumberFormat="1" applyFont="1" applyFill="1" applyBorder="1" applyAlignment="1">
      <alignment vertical="top" wrapText="1"/>
    </xf>
    <xf numFmtId="0" fontId="1" fillId="3" borderId="7" xfId="0" applyFont="1" applyFill="1" applyBorder="1" applyAlignment="1">
      <alignment horizontal="left" vertical="top" wrapText="1"/>
    </xf>
    <xf numFmtId="49" fontId="1" fillId="3" borderId="2" xfId="0" applyNumberFormat="1" applyFont="1" applyFill="1" applyBorder="1" applyAlignment="1">
      <alignment vertical="top" wrapText="1"/>
    </xf>
    <xf numFmtId="3" fontId="3" fillId="3" borderId="1" xfId="0" applyNumberFormat="1" applyFont="1" applyFill="1" applyBorder="1" applyAlignment="1">
      <alignment horizontal="left" vertical="top" wrapText="1"/>
    </xf>
    <xf numFmtId="3" fontId="3" fillId="3" borderId="7" xfId="0" applyNumberFormat="1" applyFont="1" applyFill="1" applyBorder="1" applyAlignment="1">
      <alignment horizontal="left" vertical="top" wrapText="1"/>
    </xf>
    <xf numFmtId="0" fontId="9" fillId="0" borderId="39" xfId="0" applyFont="1" applyFill="1" applyBorder="1" applyAlignment="1">
      <alignment horizontal="left" vertical="top" wrapText="1"/>
    </xf>
    <xf numFmtId="0" fontId="9" fillId="0" borderId="17" xfId="0" applyFont="1" applyFill="1" applyBorder="1" applyAlignment="1">
      <alignment horizontal="left" vertical="top" wrapText="1"/>
    </xf>
    <xf numFmtId="1" fontId="9" fillId="0" borderId="17" xfId="0" applyNumberFormat="1" applyFont="1" applyFill="1" applyBorder="1" applyAlignment="1">
      <alignment horizontal="right" vertical="top" wrapText="1"/>
    </xf>
    <xf numFmtId="3" fontId="9" fillId="0" borderId="17" xfId="0" applyNumberFormat="1" applyFont="1" applyFill="1" applyBorder="1" applyAlignment="1">
      <alignment horizontal="right" vertical="top" wrapText="1"/>
    </xf>
    <xf numFmtId="3" fontId="7" fillId="2" borderId="22" xfId="0" applyNumberFormat="1" applyFont="1" applyFill="1" applyBorder="1" applyAlignment="1">
      <alignment horizontal="left" vertical="top" wrapText="1"/>
    </xf>
    <xf numFmtId="3" fontId="4" fillId="2" borderId="19" xfId="0" applyNumberFormat="1" applyFont="1" applyFill="1" applyBorder="1" applyAlignment="1">
      <alignment horizontal="right" vertical="top" wrapText="1"/>
    </xf>
    <xf numFmtId="3" fontId="4" fillId="2" borderId="10" xfId="0" applyNumberFormat="1" applyFont="1" applyFill="1" applyBorder="1" applyAlignment="1">
      <alignment horizontal="right" vertical="top" wrapText="1"/>
    </xf>
    <xf numFmtId="3" fontId="4" fillId="2" borderId="27" xfId="0" applyNumberFormat="1" applyFont="1" applyFill="1" applyBorder="1" applyAlignment="1">
      <alignment horizontal="right" vertical="top" wrapText="1"/>
    </xf>
    <xf numFmtId="3" fontId="4" fillId="2" borderId="29" xfId="0" applyNumberFormat="1" applyFont="1" applyFill="1" applyBorder="1" applyAlignment="1">
      <alignment horizontal="right" vertical="top" wrapText="1"/>
    </xf>
    <xf numFmtId="3" fontId="4" fillId="2" borderId="7" xfId="0" applyNumberFormat="1" applyFont="1" applyFill="1" applyBorder="1" applyAlignment="1">
      <alignment horizontal="right" vertical="top" wrapText="1"/>
    </xf>
    <xf numFmtId="3" fontId="4" fillId="2" borderId="12" xfId="0" applyNumberFormat="1" applyFont="1" applyFill="1" applyBorder="1" applyAlignment="1">
      <alignment horizontal="right" vertical="top" wrapText="1"/>
    </xf>
    <xf numFmtId="3" fontId="4" fillId="2" borderId="14" xfId="0" applyNumberFormat="1" applyFont="1" applyFill="1" applyBorder="1" applyAlignment="1">
      <alignment horizontal="right" vertical="top" wrapText="1"/>
    </xf>
    <xf numFmtId="3" fontId="7" fillId="5" borderId="1" xfId="0" applyNumberFormat="1" applyFont="1" applyFill="1" applyBorder="1" applyAlignment="1">
      <alignment horizontal="left" vertical="top" wrapText="1"/>
    </xf>
    <xf numFmtId="3" fontId="7" fillId="2" borderId="31" xfId="0" applyNumberFormat="1" applyFont="1" applyFill="1" applyBorder="1" applyAlignment="1">
      <alignment horizontal="left" vertical="top" wrapText="1"/>
    </xf>
    <xf numFmtId="0" fontId="10" fillId="0" borderId="36" xfId="0" applyFont="1" applyFill="1" applyBorder="1" applyAlignment="1">
      <alignment vertical="top" wrapText="1"/>
    </xf>
    <xf numFmtId="0" fontId="7" fillId="0" borderId="13" xfId="0" applyFont="1" applyFill="1" applyBorder="1" applyAlignment="1">
      <alignment vertical="top" wrapText="1"/>
    </xf>
    <xf numFmtId="0" fontId="9" fillId="4" borderId="13" xfId="0" applyFont="1" applyFill="1" applyBorder="1" applyAlignment="1">
      <alignment horizontal="left" vertical="top" wrapText="1"/>
    </xf>
    <xf numFmtId="0" fontId="9" fillId="4" borderId="13" xfId="0" applyFont="1" applyFill="1" applyBorder="1" applyAlignment="1">
      <alignment vertical="top" wrapText="1"/>
    </xf>
    <xf numFmtId="3" fontId="4" fillId="4" borderId="14" xfId="0" applyNumberFormat="1" applyFont="1" applyFill="1" applyBorder="1" applyAlignment="1">
      <alignment horizontal="right" vertical="top" wrapText="1"/>
    </xf>
    <xf numFmtId="0" fontId="7" fillId="4" borderId="22" xfId="0" applyFont="1" applyFill="1" applyBorder="1" applyAlignment="1">
      <alignment horizontal="left" vertical="top" wrapText="1"/>
    </xf>
    <xf numFmtId="3" fontId="4" fillId="4" borderId="19" xfId="0" applyNumberFormat="1" applyFont="1" applyFill="1" applyBorder="1" applyAlignment="1">
      <alignment horizontal="right" vertical="top" wrapText="1"/>
    </xf>
    <xf numFmtId="0" fontId="7" fillId="0" borderId="28" xfId="0" applyFont="1" applyFill="1" applyBorder="1" applyAlignment="1">
      <alignment vertical="top" wrapText="1"/>
    </xf>
    <xf numFmtId="0" fontId="0" fillId="0" borderId="0" xfId="0" applyBorder="1" applyAlignment="1">
      <alignment horizontal="left" vertical="top" wrapText="1"/>
    </xf>
    <xf numFmtId="1" fontId="15" fillId="0" borderId="0" xfId="0" applyNumberFormat="1" applyFont="1" applyFill="1" applyBorder="1"/>
    <xf numFmtId="3" fontId="4" fillId="0" borderId="29" xfId="0" applyNumberFormat="1" applyFont="1" applyFill="1" applyBorder="1" applyAlignment="1">
      <alignment horizontal="right" vertical="top" wrapText="1"/>
    </xf>
    <xf numFmtId="3" fontId="4" fillId="0" borderId="27" xfId="0" applyNumberFormat="1" applyFont="1" applyFill="1" applyBorder="1" applyAlignment="1">
      <alignment horizontal="right" vertical="top" wrapText="1"/>
    </xf>
    <xf numFmtId="3" fontId="7" fillId="2" borderId="1" xfId="0" applyNumberFormat="1" applyFont="1" applyFill="1" applyBorder="1" applyAlignment="1">
      <alignment horizontal="left" vertical="top" wrapText="1"/>
    </xf>
    <xf numFmtId="3" fontId="7" fillId="0" borderId="1" xfId="0" applyNumberFormat="1" applyFont="1" applyFill="1" applyBorder="1" applyAlignment="1">
      <alignment horizontal="left" vertical="top" wrapText="1"/>
    </xf>
    <xf numFmtId="0" fontId="10" fillId="0" borderId="59" xfId="0" applyFont="1" applyFill="1" applyBorder="1" applyAlignment="1">
      <alignment vertical="top" wrapText="1"/>
    </xf>
    <xf numFmtId="3" fontId="9" fillId="0" borderId="28" xfId="0" applyNumberFormat="1" applyFont="1" applyFill="1" applyBorder="1" applyAlignment="1">
      <alignment vertical="top" wrapText="1"/>
    </xf>
    <xf numFmtId="0" fontId="17" fillId="0" borderId="32" xfId="0" applyFont="1" applyFill="1" applyBorder="1" applyAlignment="1">
      <alignment vertical="top" wrapText="1"/>
    </xf>
    <xf numFmtId="1" fontId="9" fillId="0" borderId="9" xfId="0" applyNumberFormat="1" applyFont="1" applyFill="1" applyBorder="1" applyAlignment="1">
      <alignment vertical="top" wrapText="1"/>
    </xf>
    <xf numFmtId="3" fontId="4" fillId="5" borderId="9" xfId="0" applyNumberFormat="1" applyFont="1" applyFill="1" applyBorder="1" applyAlignment="1">
      <alignment vertical="top" wrapText="1"/>
    </xf>
    <xf numFmtId="3" fontId="7" fillId="4" borderId="31" xfId="0" applyNumberFormat="1" applyFont="1" applyFill="1" applyBorder="1" applyAlignment="1">
      <alignment horizontal="left" vertical="top" wrapText="1"/>
    </xf>
    <xf numFmtId="3" fontId="7" fillId="4" borderId="1" xfId="0" applyNumberFormat="1" applyFont="1" applyFill="1" applyBorder="1" applyAlignment="1">
      <alignment horizontal="left" vertical="top" wrapText="1"/>
    </xf>
    <xf numFmtId="0" fontId="0" fillId="0" borderId="0" xfId="0" applyFill="1" applyBorder="1" applyAlignment="1"/>
    <xf numFmtId="0" fontId="0" fillId="0" borderId="0" xfId="0" applyFill="1" applyBorder="1"/>
    <xf numFmtId="3" fontId="7" fillId="0" borderId="0" xfId="0" applyNumberFormat="1" applyFont="1" applyFill="1" applyBorder="1" applyAlignment="1">
      <alignment horizontal="left" vertical="top" wrapText="1"/>
    </xf>
    <xf numFmtId="3" fontId="7" fillId="0" borderId="0" xfId="0" applyNumberFormat="1" applyFont="1" applyFill="1" applyBorder="1" applyAlignment="1">
      <alignment horizontal="right" vertical="top" wrapText="1"/>
    </xf>
    <xf numFmtId="0" fontId="7" fillId="0" borderId="18" xfId="0" applyFont="1" applyFill="1" applyBorder="1" applyAlignment="1">
      <alignment vertical="top" wrapText="1"/>
    </xf>
    <xf numFmtId="0" fontId="0" fillId="0" borderId="45" xfId="0" applyFill="1" applyBorder="1"/>
    <xf numFmtId="0" fontId="23" fillId="0" borderId="37" xfId="0" applyFont="1" applyFill="1" applyBorder="1" applyAlignment="1">
      <alignment vertical="top" wrapText="1"/>
    </xf>
    <xf numFmtId="0" fontId="10" fillId="0" borderId="49" xfId="0" applyFont="1" applyFill="1" applyBorder="1" applyAlignment="1">
      <alignment vertical="top" wrapText="1"/>
    </xf>
    <xf numFmtId="0" fontId="7" fillId="0" borderId="39" xfId="0" applyFont="1" applyFill="1" applyBorder="1" applyAlignment="1">
      <alignment vertical="top" wrapText="1"/>
    </xf>
    <xf numFmtId="0" fontId="10" fillId="0" borderId="34" xfId="0" applyFont="1" applyFill="1" applyBorder="1" applyAlignment="1">
      <alignment vertical="top" wrapText="1"/>
    </xf>
    <xf numFmtId="0" fontId="15" fillId="0" borderId="0" xfId="0" applyFont="1" applyAlignment="1">
      <alignment horizontal="left" vertical="top"/>
    </xf>
    <xf numFmtId="49" fontId="28" fillId="0" borderId="0" xfId="0" applyNumberFormat="1" applyFont="1" applyAlignment="1">
      <alignment horizontal="left" vertical="top" wrapText="1"/>
    </xf>
    <xf numFmtId="49" fontId="27" fillId="0" borderId="0" xfId="0" applyNumberFormat="1" applyFont="1" applyAlignment="1">
      <alignment horizontal="left" vertical="top" wrapText="1"/>
    </xf>
    <xf numFmtId="49" fontId="0" fillId="0" borderId="0" xfId="0" applyNumberFormat="1"/>
    <xf numFmtId="49" fontId="15" fillId="0" borderId="0" xfId="0" applyNumberFormat="1" applyFont="1" applyAlignment="1">
      <alignment horizontal="left" vertical="top"/>
    </xf>
    <xf numFmtId="49" fontId="0" fillId="0" borderId="0" xfId="0" applyNumberFormat="1" applyAlignment="1">
      <alignment wrapText="1"/>
    </xf>
    <xf numFmtId="49" fontId="15" fillId="0" borderId="0" xfId="0" applyNumberFormat="1" applyFont="1" applyAlignment="1">
      <alignment horizontal="left" vertical="top" wrapText="1"/>
    </xf>
    <xf numFmtId="0" fontId="23" fillId="2" borderId="8" xfId="0" applyFont="1" applyFill="1" applyBorder="1" applyAlignment="1">
      <alignment horizontal="left" vertical="top" wrapText="1"/>
    </xf>
    <xf numFmtId="0" fontId="23" fillId="2" borderId="9" xfId="0" applyFont="1" applyFill="1" applyBorder="1" applyAlignment="1">
      <alignment horizontal="left" vertical="top" wrapText="1"/>
    </xf>
    <xf numFmtId="0" fontId="23" fillId="2" borderId="18" xfId="0" applyFont="1" applyFill="1" applyBorder="1" applyAlignment="1">
      <alignment horizontal="left" vertical="top" wrapText="1"/>
    </xf>
    <xf numFmtId="0" fontId="10" fillId="0" borderId="33" xfId="0" applyFont="1" applyFill="1" applyBorder="1" applyAlignment="1">
      <alignment vertical="top" wrapText="1"/>
    </xf>
    <xf numFmtId="0" fontId="8" fillId="0" borderId="18" xfId="0" applyFont="1" applyFill="1" applyBorder="1" applyAlignment="1">
      <alignment vertical="top" wrapText="1"/>
    </xf>
    <xf numFmtId="0" fontId="7" fillId="0" borderId="20" xfId="0" applyFont="1" applyFill="1" applyBorder="1" applyAlignment="1">
      <alignment horizontal="left" vertical="top" wrapText="1"/>
    </xf>
    <xf numFmtId="0" fontId="7" fillId="0" borderId="20" xfId="0" applyFont="1" applyFill="1" applyBorder="1" applyAlignment="1">
      <alignment vertical="top" wrapText="1"/>
    </xf>
    <xf numFmtId="0" fontId="4" fillId="0" borderId="17" xfId="0" applyFont="1" applyFill="1" applyBorder="1" applyAlignment="1">
      <alignment horizontal="left" vertical="top" wrapText="1"/>
    </xf>
    <xf numFmtId="0" fontId="4" fillId="0" borderId="18" xfId="0" applyFont="1" applyFill="1" applyBorder="1" applyAlignment="1">
      <alignment horizontal="left" vertical="top" wrapText="1"/>
    </xf>
    <xf numFmtId="3" fontId="22" fillId="0" borderId="0" xfId="0" applyNumberFormat="1" applyFont="1" applyFill="1"/>
    <xf numFmtId="0" fontId="4" fillId="0" borderId="31" xfId="0" applyFont="1" applyFill="1" applyBorder="1" applyAlignment="1">
      <alignment vertical="top" wrapText="1"/>
    </xf>
    <xf numFmtId="0" fontId="4" fillId="0" borderId="37" xfId="0" applyFont="1" applyFill="1" applyBorder="1" applyAlignment="1">
      <alignment vertical="top" wrapText="1"/>
    </xf>
    <xf numFmtId="49" fontId="29" fillId="0" borderId="0" xfId="0" applyNumberFormat="1" applyFont="1" applyAlignment="1">
      <alignment horizontal="left" vertical="top" wrapText="1"/>
    </xf>
    <xf numFmtId="49" fontId="30" fillId="0" borderId="0" xfId="0" applyNumberFormat="1" applyFont="1" applyAlignment="1">
      <alignment wrapText="1"/>
    </xf>
    <xf numFmtId="49" fontId="31" fillId="0" borderId="0" xfId="0" applyNumberFormat="1" applyFont="1" applyAlignment="1">
      <alignment horizontal="justify" vertical="center" wrapText="1"/>
    </xf>
    <xf numFmtId="49" fontId="31" fillId="0" borderId="0" xfId="0" applyNumberFormat="1" applyFont="1" applyAlignment="1">
      <alignment horizontal="left" vertical="top" wrapText="1"/>
    </xf>
    <xf numFmtId="49" fontId="31" fillId="2" borderId="0" xfId="0" applyNumberFormat="1" applyFont="1" applyFill="1" applyAlignment="1">
      <alignment horizontal="left" vertical="top" wrapText="1"/>
    </xf>
    <xf numFmtId="49" fontId="31" fillId="4" borderId="0" xfId="0" applyNumberFormat="1" applyFont="1" applyFill="1" applyAlignment="1">
      <alignment horizontal="left" vertical="top" wrapText="1"/>
    </xf>
    <xf numFmtId="0" fontId="7" fillId="0" borderId="46" xfId="0" applyFont="1" applyFill="1" applyBorder="1" applyAlignment="1">
      <alignment horizontal="left" vertical="top" wrapText="1"/>
    </xf>
    <xf numFmtId="0" fontId="7" fillId="0" borderId="26" xfId="0" applyFont="1" applyFill="1" applyBorder="1" applyAlignment="1">
      <alignment horizontal="left" vertical="top" wrapText="1"/>
    </xf>
    <xf numFmtId="0" fontId="7" fillId="0" borderId="46" xfId="0" applyFont="1" applyFill="1" applyBorder="1" applyAlignment="1">
      <alignment vertical="top" wrapText="1"/>
    </xf>
    <xf numFmtId="0" fontId="10" fillId="0" borderId="34" xfId="0" applyFont="1" applyFill="1" applyBorder="1" applyAlignment="1">
      <alignment vertical="top" wrapText="1"/>
    </xf>
    <xf numFmtId="0" fontId="10" fillId="0" borderId="49" xfId="0" applyFont="1" applyFill="1" applyBorder="1" applyAlignment="1">
      <alignment vertical="top" wrapText="1"/>
    </xf>
    <xf numFmtId="49" fontId="10" fillId="0" borderId="49" xfId="0" applyNumberFormat="1" applyFont="1" applyFill="1" applyBorder="1" applyAlignment="1">
      <alignment horizontal="left" vertical="top" wrapText="1"/>
    </xf>
    <xf numFmtId="0" fontId="10" fillId="0" borderId="33" xfId="0" applyFont="1" applyFill="1" applyBorder="1" applyAlignment="1">
      <alignment vertical="top" wrapText="1"/>
    </xf>
    <xf numFmtId="3" fontId="4" fillId="0" borderId="18" xfId="0" applyNumberFormat="1" applyFont="1" applyFill="1" applyBorder="1" applyAlignment="1">
      <alignment horizontal="right" vertical="top" wrapText="1"/>
    </xf>
    <xf numFmtId="1" fontId="9" fillId="4" borderId="18" xfId="0" applyNumberFormat="1" applyFont="1" applyFill="1" applyBorder="1" applyAlignment="1">
      <alignment horizontal="right" vertical="top" wrapText="1"/>
    </xf>
    <xf numFmtId="1" fontId="9" fillId="4" borderId="60" xfId="0" applyNumberFormat="1" applyFont="1" applyFill="1" applyBorder="1" applyAlignment="1">
      <alignment horizontal="right" vertical="top" wrapText="1"/>
    </xf>
    <xf numFmtId="3" fontId="9" fillId="0" borderId="26" xfId="0" applyNumberFormat="1" applyFont="1" applyFill="1" applyBorder="1" applyAlignment="1">
      <alignment horizontal="left" vertical="top" wrapText="1"/>
    </xf>
    <xf numFmtId="1" fontId="9" fillId="0" borderId="60" xfId="0" applyNumberFormat="1" applyFont="1" applyFill="1" applyBorder="1" applyAlignment="1">
      <alignment horizontal="right" vertical="top" wrapText="1"/>
    </xf>
    <xf numFmtId="3" fontId="4" fillId="5" borderId="18" xfId="0" applyNumberFormat="1" applyFont="1" applyFill="1" applyBorder="1" applyAlignment="1">
      <alignment horizontal="right" vertical="top" wrapText="1"/>
    </xf>
    <xf numFmtId="0" fontId="7" fillId="0" borderId="64" xfId="0" applyFont="1" applyFill="1" applyBorder="1" applyAlignment="1">
      <alignment horizontal="left" vertical="top" wrapText="1"/>
    </xf>
    <xf numFmtId="3" fontId="4" fillId="4" borderId="22" xfId="0" applyNumberFormat="1" applyFont="1" applyFill="1" applyBorder="1" applyAlignment="1">
      <alignment horizontal="right" vertical="top" wrapText="1"/>
    </xf>
    <xf numFmtId="0" fontId="9" fillId="0" borderId="39" xfId="0" applyFont="1" applyFill="1" applyBorder="1" applyAlignment="1">
      <alignment horizontal="left" vertical="top" wrapText="1"/>
    </xf>
    <xf numFmtId="3" fontId="4" fillId="0" borderId="39" xfId="0" applyNumberFormat="1" applyFont="1" applyFill="1" applyBorder="1" applyAlignment="1">
      <alignment horizontal="right" vertical="top" wrapText="1"/>
    </xf>
    <xf numFmtId="3" fontId="9" fillId="0" borderId="39" xfId="0" applyNumberFormat="1" applyFont="1" applyFill="1" applyBorder="1" applyAlignment="1">
      <alignment vertical="top" wrapText="1"/>
    </xf>
    <xf numFmtId="1" fontId="9" fillId="0" borderId="39" xfId="0" applyNumberFormat="1" applyFont="1" applyFill="1" applyBorder="1" applyAlignment="1">
      <alignment horizontal="right" vertical="top" wrapText="1"/>
    </xf>
    <xf numFmtId="0" fontId="9" fillId="4" borderId="39" xfId="0" applyFont="1" applyFill="1" applyBorder="1" applyAlignment="1">
      <alignment horizontal="left" vertical="top" wrapText="1"/>
    </xf>
    <xf numFmtId="3" fontId="9" fillId="0" borderId="39" xfId="0" applyNumberFormat="1" applyFont="1" applyFill="1" applyBorder="1" applyAlignment="1">
      <alignment horizontal="right" vertical="top" wrapText="1"/>
    </xf>
    <xf numFmtId="0" fontId="7" fillId="0" borderId="18" xfId="0" applyFont="1" applyFill="1" applyBorder="1" applyAlignment="1">
      <alignment horizontal="left" vertical="top" wrapText="1"/>
    </xf>
    <xf numFmtId="0" fontId="9" fillId="0" borderId="17" xfId="0" applyFont="1" applyFill="1" applyBorder="1" applyAlignment="1">
      <alignment horizontal="left" vertical="top" wrapText="1"/>
    </xf>
    <xf numFmtId="0" fontId="3" fillId="0" borderId="17" xfId="0" applyFont="1" applyFill="1" applyBorder="1" applyAlignment="1">
      <alignment vertical="top" wrapText="1"/>
    </xf>
    <xf numFmtId="3" fontId="3" fillId="0" borderId="4" xfId="0" applyNumberFormat="1" applyFont="1" applyFill="1" applyBorder="1" applyAlignment="1">
      <alignment horizontal="left" vertical="top" wrapText="1"/>
    </xf>
    <xf numFmtId="3" fontId="3" fillId="0" borderId="29" xfId="0" applyNumberFormat="1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3" fontId="3" fillId="0" borderId="4" xfId="0" applyNumberFormat="1" applyFont="1" applyFill="1" applyBorder="1" applyAlignment="1">
      <alignment vertical="top" wrapText="1"/>
    </xf>
    <xf numFmtId="0" fontId="3" fillId="0" borderId="19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left" vertical="top" wrapText="1"/>
    </xf>
    <xf numFmtId="3" fontId="3" fillId="0" borderId="12" xfId="0" applyNumberFormat="1" applyFont="1" applyFill="1" applyBorder="1" applyAlignment="1">
      <alignment horizontal="left" vertical="top" wrapText="1"/>
    </xf>
    <xf numFmtId="3" fontId="3" fillId="0" borderId="17" xfId="0" applyNumberFormat="1" applyFont="1" applyFill="1" applyBorder="1" applyAlignment="1">
      <alignment horizontal="left" vertical="top" wrapText="1"/>
    </xf>
    <xf numFmtId="0" fontId="3" fillId="0" borderId="17" xfId="0" applyFont="1" applyFill="1" applyBorder="1" applyAlignment="1">
      <alignment vertical="top" wrapText="1"/>
    </xf>
    <xf numFmtId="0" fontId="3" fillId="0" borderId="8" xfId="0" applyFont="1" applyFill="1" applyBorder="1" applyAlignment="1">
      <alignment vertical="top" wrapText="1"/>
    </xf>
    <xf numFmtId="3" fontId="3" fillId="0" borderId="17" xfId="0" applyNumberFormat="1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3" fontId="3" fillId="0" borderId="12" xfId="0" applyNumberFormat="1" applyFont="1" applyFill="1" applyBorder="1" applyAlignment="1">
      <alignment horizontal="left" vertical="top" wrapText="1"/>
    </xf>
    <xf numFmtId="3" fontId="3" fillId="0" borderId="19" xfId="0" applyNumberFormat="1" applyFont="1" applyFill="1" applyBorder="1" applyAlignment="1">
      <alignment horizontal="left" vertical="top" wrapText="1"/>
    </xf>
    <xf numFmtId="0" fontId="23" fillId="2" borderId="39" xfId="0" applyFont="1" applyFill="1" applyBorder="1" applyAlignment="1">
      <alignment horizontal="left" vertical="top" wrapText="1"/>
    </xf>
    <xf numFmtId="0" fontId="23" fillId="2" borderId="1" xfId="0" applyFont="1" applyFill="1" applyBorder="1" applyAlignment="1">
      <alignment horizontal="left" vertical="top" wrapText="1"/>
    </xf>
    <xf numFmtId="49" fontId="10" fillId="0" borderId="36" xfId="0" applyNumberFormat="1" applyFont="1" applyFill="1" applyBorder="1" applyAlignment="1">
      <alignment horizontal="left" vertical="top" wrapText="1"/>
    </xf>
    <xf numFmtId="0" fontId="15" fillId="0" borderId="28" xfId="0" applyFont="1" applyFill="1" applyBorder="1" applyAlignment="1"/>
    <xf numFmtId="3" fontId="4" fillId="4" borderId="27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3" fontId="3" fillId="0" borderId="8" xfId="0" applyNumberFormat="1" applyFont="1" applyFill="1" applyBorder="1" applyAlignment="1">
      <alignment horizontal="left" vertical="top" wrapText="1"/>
    </xf>
    <xf numFmtId="3" fontId="3" fillId="0" borderId="8" xfId="0" applyNumberFormat="1" applyFont="1" applyFill="1" applyBorder="1" applyAlignment="1">
      <alignment horizontal="right" vertical="top" wrapText="1"/>
    </xf>
    <xf numFmtId="3" fontId="1" fillId="3" borderId="18" xfId="0" applyNumberFormat="1" applyFont="1" applyFill="1" applyBorder="1" applyAlignment="1">
      <alignment horizontal="right" vertical="top" wrapText="1"/>
    </xf>
    <xf numFmtId="0" fontId="33" fillId="0" borderId="8" xfId="0" applyFont="1" applyFill="1" applyBorder="1" applyAlignment="1">
      <alignment horizontal="left" vertical="top" wrapText="1"/>
    </xf>
    <xf numFmtId="0" fontId="33" fillId="0" borderId="17" xfId="0" applyFont="1" applyFill="1" applyBorder="1" applyAlignment="1">
      <alignment horizontal="left" vertical="top" wrapText="1"/>
    </xf>
    <xf numFmtId="0" fontId="33" fillId="0" borderId="1" xfId="0" applyFont="1" applyFill="1" applyBorder="1" applyAlignment="1">
      <alignment horizontal="left" vertical="top" wrapText="1"/>
    </xf>
    <xf numFmtId="0" fontId="34" fillId="3" borderId="18" xfId="0" applyFont="1" applyFill="1" applyBorder="1" applyAlignment="1">
      <alignment horizontal="left" vertical="top" wrapText="1"/>
    </xf>
    <xf numFmtId="0" fontId="33" fillId="0" borderId="4" xfId="0" applyFont="1" applyFill="1" applyBorder="1" applyAlignment="1">
      <alignment horizontal="left" vertical="top" wrapText="1"/>
    </xf>
    <xf numFmtId="0" fontId="33" fillId="0" borderId="1" xfId="0" applyFont="1" applyFill="1" applyBorder="1" applyAlignment="1">
      <alignment vertical="top" wrapText="1"/>
    </xf>
    <xf numFmtId="0" fontId="33" fillId="0" borderId="8" xfId="0" applyFont="1" applyFill="1" applyBorder="1" applyAlignment="1">
      <alignment vertical="top" wrapText="1"/>
    </xf>
    <xf numFmtId="0" fontId="35" fillId="0" borderId="0" xfId="0" applyFont="1"/>
    <xf numFmtId="0" fontId="1" fillId="0" borderId="17" xfId="0" applyFont="1" applyFill="1" applyBorder="1" applyAlignment="1">
      <alignment vertical="top" wrapText="1"/>
    </xf>
    <xf numFmtId="49" fontId="4" fillId="0" borderId="20" xfId="0" applyNumberFormat="1" applyFont="1" applyFill="1" applyBorder="1" applyAlignment="1">
      <alignment horizontal="left" vertical="top" wrapText="1"/>
    </xf>
    <xf numFmtId="0" fontId="7" fillId="0" borderId="18" xfId="0" applyFont="1" applyFill="1" applyBorder="1" applyAlignment="1">
      <alignment horizontal="left" vertical="top" wrapText="1"/>
    </xf>
    <xf numFmtId="0" fontId="9" fillId="4" borderId="18" xfId="0" applyFont="1" applyFill="1" applyBorder="1" applyAlignment="1">
      <alignment horizontal="right" vertical="top" wrapText="1"/>
    </xf>
    <xf numFmtId="4" fontId="9" fillId="4" borderId="18" xfId="0" applyNumberFormat="1" applyFont="1" applyFill="1" applyBorder="1" applyAlignment="1">
      <alignment horizontal="right" vertical="top" wrapText="1"/>
    </xf>
    <xf numFmtId="3" fontId="3" fillId="0" borderId="4" xfId="0" applyNumberFormat="1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17" xfId="0" applyFont="1" applyFill="1" applyBorder="1" applyAlignment="1">
      <alignment vertical="top" wrapText="1"/>
    </xf>
    <xf numFmtId="49" fontId="4" fillId="0" borderId="37" xfId="0" applyNumberFormat="1" applyFont="1" applyFill="1" applyBorder="1" applyAlignment="1">
      <alignment horizontal="left" vertical="top" wrapText="1"/>
    </xf>
    <xf numFmtId="3" fontId="3" fillId="0" borderId="17" xfId="0" applyNumberFormat="1" applyFont="1" applyFill="1" applyBorder="1" applyAlignment="1">
      <alignment horizontal="left" vertical="top" wrapText="1"/>
    </xf>
    <xf numFmtId="3" fontId="3" fillId="0" borderId="29" xfId="0" applyNumberFormat="1" applyFont="1" applyFill="1" applyBorder="1" applyAlignment="1">
      <alignment horizontal="left" vertical="top" wrapText="1"/>
    </xf>
    <xf numFmtId="3" fontId="1" fillId="0" borderId="4" xfId="0" applyNumberFormat="1" applyFont="1" applyFill="1" applyBorder="1" applyAlignment="1">
      <alignment horizontal="left" vertical="top" wrapText="1"/>
    </xf>
    <xf numFmtId="3" fontId="3" fillId="0" borderId="4" xfId="0" applyNumberFormat="1" applyFont="1" applyFill="1" applyBorder="1" applyAlignment="1">
      <alignment horizontal="right" vertical="top" wrapText="1"/>
    </xf>
    <xf numFmtId="1" fontId="3" fillId="0" borderId="4" xfId="0" applyNumberFormat="1" applyFont="1" applyFill="1" applyBorder="1" applyAlignment="1">
      <alignment horizontal="right" vertical="top" wrapText="1"/>
    </xf>
    <xf numFmtId="0" fontId="7" fillId="6" borderId="18" xfId="0" applyFont="1" applyFill="1" applyBorder="1" applyAlignment="1">
      <alignment horizontal="left" vertical="top" wrapText="1"/>
    </xf>
    <xf numFmtId="3" fontId="7" fillId="6" borderId="18" xfId="0" applyNumberFormat="1" applyFont="1" applyFill="1" applyBorder="1" applyAlignment="1">
      <alignment horizontal="left" vertical="top" wrapText="1"/>
    </xf>
    <xf numFmtId="1" fontId="7" fillId="6" borderId="18" xfId="0" applyNumberFormat="1" applyFont="1" applyFill="1" applyBorder="1" applyAlignment="1">
      <alignment horizontal="left" vertical="top" wrapText="1"/>
    </xf>
    <xf numFmtId="3" fontId="4" fillId="6" borderId="17" xfId="0" applyNumberFormat="1" applyFont="1" applyFill="1" applyBorder="1" applyAlignment="1">
      <alignment horizontal="right" vertical="top" wrapText="1"/>
    </xf>
    <xf numFmtId="0" fontId="9" fillId="6" borderId="12" xfId="0" applyFont="1" applyFill="1" applyBorder="1" applyAlignment="1">
      <alignment horizontal="left" vertical="top" wrapText="1"/>
    </xf>
    <xf numFmtId="3" fontId="4" fillId="6" borderId="9" xfId="0" applyNumberFormat="1" applyFont="1" applyFill="1" applyBorder="1" applyAlignment="1">
      <alignment horizontal="right" vertical="top" wrapText="1"/>
    </xf>
    <xf numFmtId="0" fontId="9" fillId="6" borderId="10" xfId="0" applyFont="1" applyFill="1" applyBorder="1" applyAlignment="1">
      <alignment horizontal="left" vertical="top" wrapText="1"/>
    </xf>
    <xf numFmtId="3" fontId="4" fillId="6" borderId="8" xfId="0" applyNumberFormat="1" applyFont="1" applyFill="1" applyBorder="1" applyAlignment="1">
      <alignment horizontal="right" vertical="top" wrapText="1"/>
    </xf>
    <xf numFmtId="3" fontId="4" fillId="6" borderId="1" xfId="0" applyNumberFormat="1" applyFont="1" applyFill="1" applyBorder="1" applyAlignment="1">
      <alignment horizontal="right" vertical="top" wrapText="1"/>
    </xf>
    <xf numFmtId="0" fontId="9" fillId="6" borderId="7" xfId="0" applyFont="1" applyFill="1" applyBorder="1" applyAlignment="1">
      <alignment horizontal="left" vertical="top" wrapText="1"/>
    </xf>
    <xf numFmtId="0" fontId="9" fillId="6" borderId="48" xfId="0" applyFont="1" applyFill="1" applyBorder="1" applyAlignment="1">
      <alignment horizontal="left" vertical="top" wrapText="1"/>
    </xf>
    <xf numFmtId="3" fontId="4" fillId="6" borderId="18" xfId="0" applyNumberFormat="1" applyFont="1" applyFill="1" applyBorder="1" applyAlignment="1">
      <alignment horizontal="right" vertical="top" wrapText="1"/>
    </xf>
    <xf numFmtId="0" fontId="9" fillId="6" borderId="22" xfId="0" applyFont="1" applyFill="1" applyBorder="1" applyAlignment="1">
      <alignment horizontal="left" vertical="top" wrapText="1"/>
    </xf>
    <xf numFmtId="3" fontId="4" fillId="6" borderId="13" xfId="0" applyNumberFormat="1" applyFont="1" applyFill="1" applyBorder="1" applyAlignment="1">
      <alignment horizontal="right" vertical="top" wrapText="1"/>
    </xf>
    <xf numFmtId="3" fontId="9" fillId="6" borderId="14" xfId="0" applyNumberFormat="1" applyFont="1" applyFill="1" applyBorder="1" applyAlignment="1">
      <alignment horizontal="left" vertical="top" wrapText="1"/>
    </xf>
    <xf numFmtId="3" fontId="19" fillId="6" borderId="13" xfId="0" applyNumberFormat="1" applyFont="1" applyFill="1" applyBorder="1" applyAlignment="1">
      <alignment horizontal="right" vertical="top" wrapText="1"/>
    </xf>
    <xf numFmtId="3" fontId="19" fillId="6" borderId="42" xfId="0" applyNumberFormat="1" applyFont="1" applyFill="1" applyBorder="1" applyAlignment="1">
      <alignment horizontal="right" vertical="top" wrapText="1"/>
    </xf>
    <xf numFmtId="3" fontId="19" fillId="6" borderId="9" xfId="0" applyNumberFormat="1" applyFont="1" applyFill="1" applyBorder="1" applyAlignment="1">
      <alignment horizontal="right" vertical="top" wrapText="1"/>
    </xf>
    <xf numFmtId="0" fontId="21" fillId="6" borderId="10" xfId="0" applyFont="1" applyFill="1" applyBorder="1"/>
    <xf numFmtId="0" fontId="19" fillId="6" borderId="36" xfId="0" applyFont="1" applyFill="1" applyBorder="1" applyAlignment="1">
      <alignment vertical="top" wrapText="1"/>
    </xf>
    <xf numFmtId="0" fontId="19" fillId="6" borderId="15" xfId="0" applyFont="1" applyFill="1" applyBorder="1" applyAlignment="1">
      <alignment horizontal="left" vertical="top" wrapText="1"/>
    </xf>
    <xf numFmtId="0" fontId="19" fillId="6" borderId="13" xfId="0" applyFont="1" applyFill="1" applyBorder="1" applyAlignment="1">
      <alignment horizontal="left" vertical="top" wrapText="1"/>
    </xf>
    <xf numFmtId="0" fontId="21" fillId="6" borderId="15" xfId="0" applyFont="1" applyFill="1" applyBorder="1" applyAlignment="1">
      <alignment horizontal="left" vertical="top" wrapText="1"/>
    </xf>
    <xf numFmtId="1" fontId="19" fillId="6" borderId="13" xfId="0" applyNumberFormat="1" applyFont="1" applyFill="1" applyBorder="1" applyAlignment="1">
      <alignment horizontal="right" vertical="top" wrapText="1"/>
    </xf>
    <xf numFmtId="1" fontId="19" fillId="6" borderId="13" xfId="0" applyNumberFormat="1" applyFont="1" applyFill="1" applyBorder="1" applyAlignment="1">
      <alignment horizontal="left" vertical="top" wrapText="1"/>
    </xf>
    <xf numFmtId="1" fontId="21" fillId="6" borderId="13" xfId="0" applyNumberFormat="1" applyFont="1" applyFill="1" applyBorder="1" applyAlignment="1">
      <alignment horizontal="left" vertical="top" wrapText="1"/>
    </xf>
    <xf numFmtId="1" fontId="19" fillId="6" borderId="21" xfId="0" applyNumberFormat="1" applyFont="1" applyFill="1" applyBorder="1" applyAlignment="1">
      <alignment horizontal="right" vertical="top" wrapText="1"/>
    </xf>
    <xf numFmtId="3" fontId="19" fillId="6" borderId="14" xfId="0" applyNumberFormat="1" applyFont="1" applyFill="1" applyBorder="1" applyAlignment="1">
      <alignment horizontal="right" vertical="top" wrapText="1"/>
    </xf>
    <xf numFmtId="3" fontId="19" fillId="6" borderId="15" xfId="0" applyNumberFormat="1" applyFont="1" applyFill="1" applyBorder="1" applyAlignment="1">
      <alignment horizontal="left" vertical="top" wrapText="1"/>
    </xf>
    <xf numFmtId="3" fontId="19" fillId="6" borderId="13" xfId="0" applyNumberFormat="1" applyFont="1" applyFill="1" applyBorder="1" applyAlignment="1">
      <alignment horizontal="left" vertical="top" wrapText="1"/>
    </xf>
    <xf numFmtId="0" fontId="19" fillId="6" borderId="13" xfId="0" applyFont="1" applyFill="1" applyBorder="1" applyAlignment="1">
      <alignment vertical="top" wrapText="1"/>
    </xf>
    <xf numFmtId="0" fontId="6" fillId="6" borderId="0" xfId="0" applyFont="1" applyFill="1"/>
    <xf numFmtId="0" fontId="21" fillId="6" borderId="32" xfId="0" applyFont="1" applyFill="1" applyBorder="1"/>
    <xf numFmtId="0" fontId="21" fillId="6" borderId="9" xfId="0" applyFont="1" applyFill="1" applyBorder="1"/>
    <xf numFmtId="0" fontId="21" fillId="6" borderId="9" xfId="0" applyFont="1" applyFill="1" applyBorder="1" applyAlignment="1">
      <alignment horizontal="right"/>
    </xf>
    <xf numFmtId="1" fontId="21" fillId="6" borderId="9" xfId="0" applyNumberFormat="1" applyFont="1" applyFill="1" applyBorder="1"/>
    <xf numFmtId="0" fontId="21" fillId="6" borderId="11" xfId="0" applyFont="1" applyFill="1" applyBorder="1"/>
    <xf numFmtId="1" fontId="21" fillId="6" borderId="13" xfId="0" applyNumberFormat="1" applyFont="1" applyFill="1" applyBorder="1"/>
    <xf numFmtId="0" fontId="21" fillId="6" borderId="14" xfId="0" applyFont="1" applyFill="1" applyBorder="1"/>
    <xf numFmtId="0" fontId="21" fillId="6" borderId="13" xfId="0" applyFont="1" applyFill="1" applyBorder="1" applyAlignment="1"/>
    <xf numFmtId="1" fontId="19" fillId="6" borderId="9" xfId="0" applyNumberFormat="1" applyFont="1" applyFill="1" applyBorder="1" applyAlignment="1">
      <alignment horizontal="left" vertical="top" wrapText="1"/>
    </xf>
    <xf numFmtId="1" fontId="21" fillId="6" borderId="9" xfId="0" applyNumberFormat="1" applyFont="1" applyFill="1" applyBorder="1" applyAlignment="1">
      <alignment horizontal="left" vertical="top" wrapText="1"/>
    </xf>
    <xf numFmtId="0" fontId="0" fillId="6" borderId="0" xfId="0" applyFill="1"/>
    <xf numFmtId="3" fontId="4" fillId="6" borderId="12" xfId="0" applyNumberFormat="1" applyFont="1" applyFill="1" applyBorder="1" applyAlignment="1">
      <alignment horizontal="right" vertical="top" wrapText="1"/>
    </xf>
    <xf numFmtId="3" fontId="4" fillId="6" borderId="22" xfId="0" applyNumberFormat="1" applyFont="1" applyFill="1" applyBorder="1" applyAlignment="1">
      <alignment horizontal="right" vertical="top" wrapText="1"/>
    </xf>
    <xf numFmtId="3" fontId="4" fillId="6" borderId="19" xfId="0" applyNumberFormat="1" applyFont="1" applyFill="1" applyBorder="1" applyAlignment="1">
      <alignment horizontal="right" vertical="top" wrapText="1"/>
    </xf>
    <xf numFmtId="3" fontId="4" fillId="6" borderId="29" xfId="0" applyNumberFormat="1" applyFont="1" applyFill="1" applyBorder="1" applyAlignment="1">
      <alignment horizontal="right" vertical="top" wrapText="1"/>
    </xf>
    <xf numFmtId="3" fontId="4" fillId="6" borderId="7" xfId="0" applyNumberFormat="1" applyFont="1" applyFill="1" applyBorder="1" applyAlignment="1">
      <alignment horizontal="right" vertical="top" wrapText="1"/>
    </xf>
    <xf numFmtId="3" fontId="4" fillId="6" borderId="57" xfId="0" applyNumberFormat="1" applyFont="1" applyFill="1" applyBorder="1" applyAlignment="1">
      <alignment horizontal="right" vertical="top" wrapText="1"/>
    </xf>
    <xf numFmtId="3" fontId="4" fillId="6" borderId="48" xfId="0" applyNumberFormat="1" applyFont="1" applyFill="1" applyBorder="1" applyAlignment="1">
      <alignment horizontal="right" vertical="top" wrapText="1"/>
    </xf>
    <xf numFmtId="3" fontId="4" fillId="6" borderId="27" xfId="0" applyNumberFormat="1" applyFont="1" applyFill="1" applyBorder="1" applyAlignment="1">
      <alignment horizontal="right" vertical="top" wrapText="1"/>
    </xf>
    <xf numFmtId="3" fontId="4" fillId="6" borderId="10" xfId="0" applyNumberFormat="1" applyFont="1" applyFill="1" applyBorder="1" applyAlignment="1">
      <alignment horizontal="right" vertical="top" wrapText="1"/>
    </xf>
    <xf numFmtId="3" fontId="4" fillId="6" borderId="14" xfId="0" applyNumberFormat="1" applyFont="1" applyFill="1" applyBorder="1" applyAlignment="1">
      <alignment horizontal="right" vertical="top" wrapText="1"/>
    </xf>
    <xf numFmtId="3" fontId="7" fillId="6" borderId="22" xfId="0" applyNumberFormat="1" applyFont="1" applyFill="1" applyBorder="1" applyAlignment="1">
      <alignment horizontal="left" vertical="top" wrapText="1"/>
    </xf>
    <xf numFmtId="3" fontId="7" fillId="6" borderId="1" xfId="0" applyNumberFormat="1" applyFont="1" applyFill="1" applyBorder="1" applyAlignment="1">
      <alignment horizontal="left" vertical="top" wrapText="1"/>
    </xf>
    <xf numFmtId="0" fontId="0" fillId="6" borderId="1" xfId="0" applyFill="1" applyBorder="1"/>
    <xf numFmtId="3" fontId="7" fillId="6" borderId="7" xfId="0" applyNumberFormat="1" applyFont="1" applyFill="1" applyBorder="1" applyAlignment="1">
      <alignment horizontal="left" vertical="top" wrapText="1"/>
    </xf>
    <xf numFmtId="0" fontId="7" fillId="6" borderId="7" xfId="0" applyFont="1" applyFill="1" applyBorder="1" applyAlignment="1">
      <alignment horizontal="left" vertical="top" wrapText="1"/>
    </xf>
    <xf numFmtId="3" fontId="19" fillId="6" borderId="32" xfId="0" applyNumberFormat="1" applyFont="1" applyFill="1" applyBorder="1" applyAlignment="1">
      <alignment horizontal="right" vertical="top" wrapText="1"/>
    </xf>
    <xf numFmtId="0" fontId="26" fillId="6" borderId="9" xfId="0" applyFont="1" applyFill="1" applyBorder="1"/>
    <xf numFmtId="3" fontId="19" fillId="6" borderId="10" xfId="0" applyNumberFormat="1" applyFont="1" applyFill="1" applyBorder="1" applyAlignment="1">
      <alignment horizontal="right" vertical="top" wrapText="1"/>
    </xf>
    <xf numFmtId="3" fontId="19" fillId="6" borderId="36" xfId="0" applyNumberFormat="1" applyFont="1" applyFill="1" applyBorder="1" applyAlignment="1">
      <alignment horizontal="left" vertical="top" wrapText="1"/>
    </xf>
    <xf numFmtId="3" fontId="9" fillId="6" borderId="27" xfId="0" applyNumberFormat="1" applyFont="1" applyFill="1" applyBorder="1" applyAlignment="1">
      <alignment horizontal="left" vertical="top" wrapText="1"/>
    </xf>
    <xf numFmtId="3" fontId="19" fillId="6" borderId="15" xfId="0" applyNumberFormat="1" applyFont="1" applyFill="1" applyBorder="1" applyAlignment="1">
      <alignment horizontal="right" vertical="top" wrapText="1"/>
    </xf>
    <xf numFmtId="0" fontId="0" fillId="6" borderId="3" xfId="0" applyFill="1" applyBorder="1"/>
    <xf numFmtId="3" fontId="19" fillId="6" borderId="31" xfId="0" applyNumberFormat="1" applyFont="1" applyFill="1" applyBorder="1" applyAlignment="1">
      <alignment horizontal="left" vertical="top" wrapText="1"/>
    </xf>
    <xf numFmtId="3" fontId="19" fillId="6" borderId="1" xfId="0" applyNumberFormat="1" applyFont="1" applyFill="1" applyBorder="1" applyAlignment="1">
      <alignment horizontal="left" vertical="top" wrapText="1"/>
    </xf>
    <xf numFmtId="3" fontId="9" fillId="0" borderId="17" xfId="0" applyNumberFormat="1" applyFont="1" applyFill="1" applyBorder="1" applyAlignment="1">
      <alignment horizontal="right" vertical="top" wrapText="1"/>
    </xf>
    <xf numFmtId="0" fontId="21" fillId="6" borderId="15" xfId="0" applyFont="1" applyFill="1" applyBorder="1" applyAlignment="1">
      <alignment horizontal="left" vertical="top" wrapText="1"/>
    </xf>
    <xf numFmtId="0" fontId="15" fillId="0" borderId="17" xfId="0" applyFont="1" applyFill="1" applyBorder="1" applyAlignment="1">
      <alignment vertical="top" wrapText="1"/>
    </xf>
    <xf numFmtId="0" fontId="15" fillId="0" borderId="18" xfId="0" applyFont="1" applyFill="1" applyBorder="1" applyAlignment="1">
      <alignment vertical="top" wrapText="1"/>
    </xf>
    <xf numFmtId="0" fontId="9" fillId="0" borderId="39" xfId="0" applyFont="1" applyFill="1" applyBorder="1" applyAlignment="1">
      <alignment horizontal="left" vertical="top" wrapText="1"/>
    </xf>
    <xf numFmtId="0" fontId="10" fillId="0" borderId="34" xfId="0" applyFont="1" applyFill="1" applyBorder="1" applyAlignment="1">
      <alignment vertical="top" wrapText="1"/>
    </xf>
    <xf numFmtId="3" fontId="9" fillId="0" borderId="39" xfId="0" applyNumberFormat="1" applyFont="1" applyFill="1" applyBorder="1" applyAlignment="1">
      <alignment horizontal="right" vertical="top" wrapText="1"/>
    </xf>
    <xf numFmtId="0" fontId="9" fillId="4" borderId="4" xfId="0" applyFont="1" applyFill="1" applyBorder="1" applyAlignment="1">
      <alignment horizontal="left" vertical="top" wrapText="1"/>
    </xf>
    <xf numFmtId="3" fontId="9" fillId="0" borderId="4" xfId="0" applyNumberFormat="1" applyFont="1" applyFill="1" applyBorder="1" applyAlignment="1">
      <alignment vertical="top" wrapText="1"/>
    </xf>
    <xf numFmtId="0" fontId="9" fillId="4" borderId="4" xfId="0" applyFont="1" applyFill="1" applyBorder="1" applyAlignment="1">
      <alignment vertical="top" wrapText="1"/>
    </xf>
    <xf numFmtId="0" fontId="10" fillId="0" borderId="49" xfId="0" applyFont="1" applyFill="1" applyBorder="1" applyAlignment="1">
      <alignment vertical="top" wrapText="1"/>
    </xf>
    <xf numFmtId="3" fontId="7" fillId="0" borderId="39" xfId="0" applyNumberFormat="1" applyFont="1" applyFill="1" applyBorder="1" applyAlignment="1">
      <alignment horizontal="left" vertical="top" wrapText="1"/>
    </xf>
    <xf numFmtId="3" fontId="4" fillId="0" borderId="39" xfId="0" applyNumberFormat="1" applyFont="1" applyFill="1" applyBorder="1" applyAlignment="1">
      <alignment horizontal="right" vertical="top" wrapText="1"/>
    </xf>
    <xf numFmtId="3" fontId="4" fillId="4" borderId="39" xfId="0" applyNumberFormat="1" applyFont="1" applyFill="1" applyBorder="1" applyAlignment="1">
      <alignment horizontal="right" vertical="top" wrapText="1"/>
    </xf>
    <xf numFmtId="3" fontId="9" fillId="0" borderId="39" xfId="0" applyNumberFormat="1" applyFont="1" applyFill="1" applyBorder="1" applyAlignment="1">
      <alignment vertical="top" wrapText="1"/>
    </xf>
    <xf numFmtId="1" fontId="9" fillId="4" borderId="39" xfId="0" applyNumberFormat="1" applyFont="1" applyFill="1" applyBorder="1" applyAlignment="1">
      <alignment horizontal="right" vertical="top" wrapText="1"/>
    </xf>
    <xf numFmtId="1" fontId="9" fillId="4" borderId="39" xfId="0" applyNumberFormat="1" applyFont="1" applyFill="1" applyBorder="1" applyAlignment="1">
      <alignment horizontal="left" vertical="top" wrapText="1"/>
    </xf>
    <xf numFmtId="3" fontId="19" fillId="6" borderId="9" xfId="0" applyNumberFormat="1" applyFont="1" applyFill="1" applyBorder="1" applyAlignment="1">
      <alignment horizontal="right" vertical="top" wrapText="1"/>
    </xf>
    <xf numFmtId="0" fontId="7" fillId="0" borderId="17" xfId="0" applyFont="1" applyFill="1" applyBorder="1" applyAlignment="1">
      <alignment vertical="top" wrapText="1"/>
    </xf>
    <xf numFmtId="0" fontId="10" fillId="0" borderId="33" xfId="0" applyFont="1" applyFill="1" applyBorder="1" applyAlignment="1">
      <alignment vertical="top" wrapText="1"/>
    </xf>
    <xf numFmtId="0" fontId="7" fillId="0" borderId="18" xfId="0" applyFont="1" applyFill="1" applyBorder="1" applyAlignment="1">
      <alignment horizontal="left" vertical="top" wrapText="1"/>
    </xf>
    <xf numFmtId="1" fontId="9" fillId="2" borderId="17" xfId="0" applyNumberFormat="1" applyFont="1" applyFill="1" applyBorder="1" applyAlignment="1">
      <alignment horizontal="left" vertical="top" wrapText="1"/>
    </xf>
    <xf numFmtId="1" fontId="9" fillId="2" borderId="18" xfId="0" applyNumberFormat="1" applyFont="1" applyFill="1" applyBorder="1" applyAlignment="1">
      <alignment horizontal="left" vertical="top" wrapText="1"/>
    </xf>
    <xf numFmtId="0" fontId="9" fillId="2" borderId="17" xfId="0" applyFont="1" applyFill="1" applyBorder="1" applyAlignment="1">
      <alignment horizontal="left" vertical="top" wrapText="1"/>
    </xf>
    <xf numFmtId="0" fontId="7" fillId="6" borderId="18" xfId="0" applyFont="1" applyFill="1" applyBorder="1" applyAlignment="1">
      <alignment horizontal="left" vertical="top" wrapText="1"/>
    </xf>
    <xf numFmtId="0" fontId="9" fillId="2" borderId="8" xfId="0" applyFont="1" applyFill="1" applyBorder="1" applyAlignment="1">
      <alignment horizontal="left" vertical="top" wrapText="1"/>
    </xf>
    <xf numFmtId="3" fontId="4" fillId="0" borderId="17" xfId="0" applyNumberFormat="1" applyFont="1" applyFill="1" applyBorder="1" applyAlignment="1">
      <alignment horizontal="right" vertical="top" wrapText="1"/>
    </xf>
    <xf numFmtId="3" fontId="9" fillId="0" borderId="17" xfId="0" applyNumberFormat="1" applyFont="1" applyFill="1" applyBorder="1" applyAlignment="1">
      <alignment vertical="top" wrapText="1"/>
    </xf>
    <xf numFmtId="3" fontId="9" fillId="0" borderId="17" xfId="0" applyNumberFormat="1" applyFont="1" applyFill="1" applyBorder="1" applyAlignment="1">
      <alignment horizontal="right" vertical="top" wrapText="1"/>
    </xf>
    <xf numFmtId="3" fontId="9" fillId="4" borderId="17" xfId="0" applyNumberFormat="1" applyFont="1" applyFill="1" applyBorder="1" applyAlignment="1">
      <alignment vertical="top" wrapText="1"/>
    </xf>
    <xf numFmtId="1" fontId="9" fillId="4" borderId="17" xfId="0" applyNumberFormat="1" applyFont="1" applyFill="1" applyBorder="1" applyAlignment="1">
      <alignment horizontal="right" vertical="top" wrapText="1"/>
    </xf>
    <xf numFmtId="1" fontId="9" fillId="4" borderId="17" xfId="0" applyNumberFormat="1" applyFont="1" applyFill="1" applyBorder="1" applyAlignment="1">
      <alignment horizontal="left" vertical="top" wrapText="1"/>
    </xf>
    <xf numFmtId="3" fontId="4" fillId="4" borderId="17" xfId="0" applyNumberFormat="1" applyFont="1" applyFill="1" applyBorder="1" applyAlignment="1">
      <alignment horizontal="right" vertical="top" wrapText="1"/>
    </xf>
    <xf numFmtId="0" fontId="21" fillId="0" borderId="16" xfId="0" applyFont="1" applyBorder="1" applyAlignment="1">
      <alignment horizontal="left" vertical="top" wrapText="1"/>
    </xf>
    <xf numFmtId="0" fontId="21" fillId="0" borderId="15" xfId="0" applyFont="1" applyBorder="1" applyAlignment="1">
      <alignment horizontal="left" vertical="top" wrapText="1"/>
    </xf>
    <xf numFmtId="0" fontId="21" fillId="4" borderId="16" xfId="0" applyFont="1" applyFill="1" applyBorder="1" applyAlignment="1">
      <alignment horizontal="left" vertical="top" wrapText="1"/>
    </xf>
    <xf numFmtId="0" fontId="21" fillId="4" borderId="15" xfId="0" applyFont="1" applyFill="1" applyBorder="1" applyAlignment="1">
      <alignment horizontal="left" vertical="top" wrapText="1"/>
    </xf>
    <xf numFmtId="0" fontId="9" fillId="2" borderId="8" xfId="0" applyFont="1" applyFill="1" applyBorder="1" applyAlignment="1">
      <alignment horizontal="left" vertical="top" wrapText="1"/>
    </xf>
    <xf numFmtId="164" fontId="9" fillId="4" borderId="39" xfId="0" applyNumberFormat="1" applyFont="1" applyFill="1" applyBorder="1" applyAlignment="1">
      <alignment horizontal="right" vertical="top" wrapText="1"/>
    </xf>
    <xf numFmtId="0" fontId="17" fillId="0" borderId="35" xfId="0" applyFont="1" applyFill="1" applyBorder="1" applyAlignment="1">
      <alignment vertical="top" wrapText="1"/>
    </xf>
    <xf numFmtId="3" fontId="7" fillId="0" borderId="13" xfId="0" applyNumberFormat="1" applyFont="1" applyFill="1" applyBorder="1" applyAlignment="1">
      <alignment horizontal="left" vertical="top" wrapText="1"/>
    </xf>
    <xf numFmtId="0" fontId="9" fillId="4" borderId="18" xfId="0" applyFont="1" applyFill="1" applyBorder="1" applyAlignment="1">
      <alignment horizontal="left" vertical="top" wrapText="1"/>
    </xf>
    <xf numFmtId="164" fontId="9" fillId="4" borderId="17" xfId="0" applyNumberFormat="1" applyFont="1" applyFill="1" applyBorder="1" applyAlignment="1">
      <alignment horizontal="left" vertical="top" wrapText="1"/>
    </xf>
    <xf numFmtId="0" fontId="9" fillId="4" borderId="18" xfId="0" applyFont="1" applyFill="1" applyBorder="1" applyAlignment="1">
      <alignment vertical="top" wrapText="1"/>
    </xf>
    <xf numFmtId="0" fontId="15" fillId="4" borderId="13" xfId="0" applyFont="1" applyFill="1" applyBorder="1" applyAlignment="1"/>
    <xf numFmtId="0" fontId="21" fillId="6" borderId="15" xfId="0" applyFont="1" applyFill="1" applyBorder="1" applyAlignment="1">
      <alignment vertical="top" wrapText="1"/>
    </xf>
    <xf numFmtId="0" fontId="0" fillId="0" borderId="0" xfId="0" applyFill="1" applyAlignment="1"/>
    <xf numFmtId="0" fontId="0" fillId="0" borderId="0" xfId="0" applyAlignment="1"/>
    <xf numFmtId="0" fontId="7" fillId="0" borderId="15" xfId="0" applyFont="1" applyFill="1" applyBorder="1" applyAlignment="1">
      <alignment vertical="top" wrapText="1"/>
    </xf>
    <xf numFmtId="0" fontId="21" fillId="4" borderId="39" xfId="0" applyFont="1" applyFill="1" applyBorder="1" applyAlignment="1">
      <alignment horizontal="left" vertical="top" wrapText="1"/>
    </xf>
    <xf numFmtId="0" fontId="36" fillId="0" borderId="8" xfId="0" applyFont="1" applyFill="1" applyBorder="1" applyAlignment="1">
      <alignment horizontal="left" vertical="top" wrapText="1"/>
    </xf>
    <xf numFmtId="0" fontId="36" fillId="0" borderId="17" xfId="0" applyFont="1" applyFill="1" applyBorder="1" applyAlignment="1">
      <alignment horizontal="left" vertical="top" wrapText="1"/>
    </xf>
    <xf numFmtId="0" fontId="36" fillId="0" borderId="1" xfId="0" applyFont="1" applyFill="1" applyBorder="1" applyAlignment="1">
      <alignment horizontal="left" vertical="top" wrapText="1"/>
    </xf>
    <xf numFmtId="0" fontId="36" fillId="0" borderId="4" xfId="0" applyFont="1" applyFill="1" applyBorder="1" applyAlignment="1">
      <alignment horizontal="left" vertical="top" wrapText="1"/>
    </xf>
    <xf numFmtId="1" fontId="9" fillId="2" borderId="39" xfId="0" applyNumberFormat="1" applyFont="1" applyFill="1" applyBorder="1" applyAlignment="1">
      <alignment horizontal="left" vertical="top" wrapText="1"/>
    </xf>
    <xf numFmtId="0" fontId="15" fillId="2" borderId="17" xfId="0" applyFont="1" applyFill="1" applyBorder="1" applyAlignment="1">
      <alignment horizontal="left" vertical="top" wrapText="1"/>
    </xf>
    <xf numFmtId="0" fontId="15" fillId="2" borderId="18" xfId="0" applyFont="1" applyFill="1" applyBorder="1" applyAlignment="1">
      <alignment horizontal="left" vertical="top" wrapText="1"/>
    </xf>
    <xf numFmtId="0" fontId="9" fillId="2" borderId="39" xfId="0" applyFont="1" applyFill="1" applyBorder="1" applyAlignment="1">
      <alignment horizontal="left" vertical="top" wrapText="1"/>
    </xf>
    <xf numFmtId="0" fontId="7" fillId="0" borderId="39" xfId="0" applyFont="1" applyFill="1" applyBorder="1" applyAlignment="1">
      <alignment vertical="top" wrapText="1"/>
    </xf>
    <xf numFmtId="0" fontId="15" fillId="0" borderId="17" xfId="0" applyFont="1" applyFill="1" applyBorder="1" applyAlignment="1">
      <alignment vertical="top" wrapText="1"/>
    </xf>
    <xf numFmtId="0" fontId="15" fillId="0" borderId="18" xfId="0" applyFont="1" applyFill="1" applyBorder="1" applyAlignment="1">
      <alignment vertical="top" wrapText="1"/>
    </xf>
    <xf numFmtId="0" fontId="9" fillId="0" borderId="39" xfId="0" applyFont="1" applyFill="1" applyBorder="1" applyAlignment="1">
      <alignment horizontal="left" vertical="top" wrapText="1"/>
    </xf>
    <xf numFmtId="0" fontId="15" fillId="0" borderId="17" xfId="0" applyFont="1" applyBorder="1" applyAlignment="1">
      <alignment horizontal="left" vertical="top" wrapText="1"/>
    </xf>
    <xf numFmtId="0" fontId="15" fillId="0" borderId="18" xfId="0" applyFont="1" applyBorder="1" applyAlignment="1">
      <alignment horizontal="left" vertical="top" wrapText="1"/>
    </xf>
    <xf numFmtId="1" fontId="9" fillId="0" borderId="39" xfId="0" applyNumberFormat="1" applyFont="1" applyFill="1" applyBorder="1" applyAlignment="1">
      <alignment horizontal="right" vertical="top" wrapText="1"/>
    </xf>
    <xf numFmtId="0" fontId="15" fillId="0" borderId="17" xfId="0" applyFont="1" applyBorder="1" applyAlignment="1">
      <alignment horizontal="right" vertical="top" wrapText="1"/>
    </xf>
    <xf numFmtId="0" fontId="15" fillId="0" borderId="18" xfId="0" applyFont="1" applyBorder="1" applyAlignment="1">
      <alignment horizontal="right" vertical="top" wrapText="1"/>
    </xf>
    <xf numFmtId="164" fontId="9" fillId="0" borderId="39" xfId="0" applyNumberFormat="1" applyFont="1" applyFill="1" applyBorder="1" applyAlignment="1">
      <alignment horizontal="left" vertical="top" wrapText="1"/>
    </xf>
    <xf numFmtId="0" fontId="9" fillId="2" borderId="52" xfId="0" applyFont="1" applyFill="1" applyBorder="1" applyAlignment="1">
      <alignment vertical="top" wrapText="1"/>
    </xf>
    <xf numFmtId="0" fontId="15" fillId="2" borderId="18" xfId="0" applyFont="1" applyFill="1" applyBorder="1" applyAlignment="1">
      <alignment vertical="top" wrapText="1"/>
    </xf>
    <xf numFmtId="0" fontId="10" fillId="6" borderId="43" xfId="0" applyFont="1" applyFill="1" applyBorder="1" applyAlignment="1">
      <alignment horizontal="left" vertical="top" wrapText="1"/>
    </xf>
    <xf numFmtId="0" fontId="15" fillId="6" borderId="16" xfId="0" applyFont="1" applyFill="1" applyBorder="1" applyAlignment="1">
      <alignment horizontal="left" vertical="top" wrapText="1"/>
    </xf>
    <xf numFmtId="0" fontId="10" fillId="6" borderId="36" xfId="0" applyFont="1" applyFill="1" applyBorder="1" applyAlignment="1">
      <alignment horizontal="left" vertical="top" wrapText="1"/>
    </xf>
    <xf numFmtId="0" fontId="15" fillId="6" borderId="13" xfId="0" applyFont="1" applyFill="1" applyBorder="1" applyAlignment="1">
      <alignment horizontal="left" vertical="top" wrapText="1"/>
    </xf>
    <xf numFmtId="0" fontId="15" fillId="6" borderId="14" xfId="0" applyFont="1" applyFill="1" applyBorder="1" applyAlignment="1">
      <alignment horizontal="left" vertical="top" wrapText="1"/>
    </xf>
    <xf numFmtId="0" fontId="10" fillId="0" borderId="34" xfId="0" applyFont="1" applyFill="1" applyBorder="1" applyAlignment="1">
      <alignment vertical="top" wrapText="1"/>
    </xf>
    <xf numFmtId="0" fontId="15" fillId="0" borderId="33" xfId="0" applyFont="1" applyFill="1" applyBorder="1" applyAlignment="1">
      <alignment vertical="top" wrapText="1"/>
    </xf>
    <xf numFmtId="0" fontId="7" fillId="0" borderId="17" xfId="0" applyFont="1" applyFill="1" applyBorder="1" applyAlignment="1">
      <alignment horizontal="left" vertical="top" wrapText="1"/>
    </xf>
    <xf numFmtId="0" fontId="19" fillId="2" borderId="21" xfId="0" applyFont="1" applyFill="1" applyBorder="1" applyAlignment="1">
      <alignment horizontal="left" vertical="top" wrapText="1"/>
    </xf>
    <xf numFmtId="0" fontId="21" fillId="0" borderId="16" xfId="0" applyFont="1" applyBorder="1" applyAlignment="1">
      <alignment horizontal="left" vertical="top" wrapText="1"/>
    </xf>
    <xf numFmtId="0" fontId="21" fillId="0" borderId="15" xfId="0" applyFont="1" applyBorder="1" applyAlignment="1">
      <alignment horizontal="left" vertical="top" wrapText="1"/>
    </xf>
    <xf numFmtId="0" fontId="19" fillId="6" borderId="21" xfId="0" applyFont="1" applyFill="1" applyBorder="1" applyAlignment="1">
      <alignment horizontal="left" vertical="top" wrapText="1"/>
    </xf>
    <xf numFmtId="0" fontId="21" fillId="6" borderId="16" xfId="0" applyFont="1" applyFill="1" applyBorder="1" applyAlignment="1">
      <alignment horizontal="left" vertical="top" wrapText="1"/>
    </xf>
    <xf numFmtId="0" fontId="21" fillId="6" borderId="15" xfId="0" applyFont="1" applyFill="1" applyBorder="1" applyAlignment="1">
      <alignment horizontal="left" vertical="top" wrapText="1"/>
    </xf>
    <xf numFmtId="0" fontId="7" fillId="6" borderId="46" xfId="0" applyFont="1" applyFill="1" applyBorder="1" applyAlignment="1">
      <alignment horizontal="left" vertical="top" wrapText="1"/>
    </xf>
    <xf numFmtId="0" fontId="8" fillId="6" borderId="26" xfId="0" applyFont="1" applyFill="1" applyBorder="1" applyAlignment="1">
      <alignment horizontal="left" vertical="top" wrapText="1"/>
    </xf>
    <xf numFmtId="0" fontId="7" fillId="6" borderId="39" xfId="0" applyFont="1" applyFill="1" applyBorder="1" applyAlignment="1">
      <alignment horizontal="left" vertical="top" wrapText="1"/>
    </xf>
    <xf numFmtId="0" fontId="8" fillId="6" borderId="18" xfId="0" applyFont="1" applyFill="1" applyBorder="1" applyAlignment="1">
      <alignment horizontal="left" vertical="top" wrapText="1"/>
    </xf>
    <xf numFmtId="0" fontId="7" fillId="6" borderId="58" xfId="0" applyFont="1" applyFill="1" applyBorder="1" applyAlignment="1">
      <alignment horizontal="left" vertical="top" wrapText="1"/>
    </xf>
    <xf numFmtId="0" fontId="8" fillId="6" borderId="47" xfId="0" applyFont="1" applyFill="1" applyBorder="1" applyAlignment="1">
      <alignment horizontal="left" vertical="top" wrapText="1"/>
    </xf>
    <xf numFmtId="3" fontId="7" fillId="6" borderId="27" xfId="0" applyNumberFormat="1" applyFont="1" applyFill="1" applyBorder="1" applyAlignment="1">
      <alignment horizontal="left" vertical="top" wrapText="1"/>
    </xf>
    <xf numFmtId="0" fontId="8" fillId="6" borderId="22" xfId="0" applyFont="1" applyFill="1" applyBorder="1" applyAlignment="1">
      <alignment horizontal="left" vertical="top" wrapText="1"/>
    </xf>
    <xf numFmtId="3" fontId="19" fillId="4" borderId="21" xfId="0" applyNumberFormat="1" applyFont="1" applyFill="1" applyBorder="1" applyAlignment="1">
      <alignment horizontal="left" vertical="top" wrapText="1"/>
    </xf>
    <xf numFmtId="0" fontId="21" fillId="4" borderId="16" xfId="0" applyFont="1" applyFill="1" applyBorder="1" applyAlignment="1">
      <alignment horizontal="left" vertical="top" wrapText="1"/>
    </xf>
    <xf numFmtId="0" fontId="21" fillId="4" borderId="15" xfId="0" applyFont="1" applyFill="1" applyBorder="1" applyAlignment="1">
      <alignment horizontal="left" vertical="top" wrapText="1"/>
    </xf>
    <xf numFmtId="1" fontId="19" fillId="6" borderId="21" xfId="0" applyNumberFormat="1" applyFont="1" applyFill="1" applyBorder="1" applyAlignment="1">
      <alignment horizontal="left" vertical="top" wrapText="1"/>
    </xf>
    <xf numFmtId="0" fontId="19" fillId="6" borderId="43" xfId="0" applyFont="1" applyFill="1" applyBorder="1" applyAlignment="1">
      <alignment horizontal="left" vertical="top" wrapText="1"/>
    </xf>
    <xf numFmtId="0" fontId="25" fillId="6" borderId="16" xfId="0" applyFont="1" applyFill="1" applyBorder="1" applyAlignment="1">
      <alignment horizontal="left" vertical="top" wrapText="1"/>
    </xf>
    <xf numFmtId="0" fontId="25" fillId="6" borderId="42" xfId="0" applyFont="1" applyFill="1" applyBorder="1" applyAlignment="1">
      <alignment horizontal="left" vertical="top" wrapText="1"/>
    </xf>
    <xf numFmtId="3" fontId="7" fillId="6" borderId="39" xfId="0" applyNumberFormat="1" applyFont="1" applyFill="1" applyBorder="1" applyAlignment="1">
      <alignment horizontal="left" vertical="top" wrapText="1"/>
    </xf>
    <xf numFmtId="3" fontId="9" fillId="0" borderId="39" xfId="0" applyNumberFormat="1" applyFont="1" applyFill="1" applyBorder="1" applyAlignment="1">
      <alignment horizontal="right" vertical="top" wrapText="1"/>
    </xf>
    <xf numFmtId="1" fontId="9" fillId="0" borderId="39" xfId="0" applyNumberFormat="1" applyFont="1" applyFill="1" applyBorder="1" applyAlignment="1">
      <alignment horizontal="left" vertical="top" wrapText="1"/>
    </xf>
    <xf numFmtId="0" fontId="9" fillId="4" borderId="39" xfId="0" applyFont="1" applyFill="1" applyBorder="1" applyAlignment="1">
      <alignment vertical="top" wrapText="1"/>
    </xf>
    <xf numFmtId="0" fontId="15" fillId="4" borderId="17" xfId="0" applyFont="1" applyFill="1" applyBorder="1" applyAlignment="1">
      <alignment vertical="top" wrapText="1"/>
    </xf>
    <xf numFmtId="0" fontId="15" fillId="4" borderId="18" xfId="0" applyFont="1" applyFill="1" applyBorder="1" applyAlignment="1">
      <alignment vertical="top" wrapText="1"/>
    </xf>
    <xf numFmtId="0" fontId="17" fillId="0" borderId="37" xfId="0" applyFont="1" applyFill="1" applyBorder="1" applyAlignment="1">
      <alignment vertical="top" wrapText="1"/>
    </xf>
    <xf numFmtId="0" fontId="9" fillId="4" borderId="4" xfId="0" applyFont="1" applyFill="1" applyBorder="1" applyAlignment="1">
      <alignment horizontal="left" vertical="top" wrapText="1"/>
    </xf>
    <xf numFmtId="0" fontId="15" fillId="4" borderId="18" xfId="0" applyFont="1" applyFill="1" applyBorder="1" applyAlignment="1">
      <alignment horizontal="left" vertical="top" wrapText="1"/>
    </xf>
    <xf numFmtId="3" fontId="9" fillId="4" borderId="4" xfId="0" applyNumberFormat="1" applyFont="1" applyFill="1" applyBorder="1" applyAlignment="1">
      <alignment vertical="top" wrapText="1"/>
    </xf>
    <xf numFmtId="3" fontId="9" fillId="0" borderId="4" xfId="0" applyNumberFormat="1" applyFont="1" applyFill="1" applyBorder="1" applyAlignment="1">
      <alignment vertical="top" wrapText="1"/>
    </xf>
    <xf numFmtId="0" fontId="9" fillId="4" borderId="4" xfId="0" applyFont="1" applyFill="1" applyBorder="1" applyAlignment="1">
      <alignment vertical="top" wrapText="1"/>
    </xf>
    <xf numFmtId="0" fontId="15" fillId="0" borderId="39" xfId="0" applyFont="1" applyFill="1" applyBorder="1" applyAlignment="1">
      <alignment horizontal="left" vertical="top" wrapText="1"/>
    </xf>
    <xf numFmtId="0" fontId="9" fillId="4" borderId="39" xfId="0" applyFont="1" applyFill="1" applyBorder="1" applyAlignment="1">
      <alignment horizontal="left" vertical="top" wrapText="1"/>
    </xf>
    <xf numFmtId="0" fontId="10" fillId="0" borderId="49" xfId="0" applyFont="1" applyFill="1" applyBorder="1" applyAlignment="1">
      <alignment vertical="top" wrapText="1"/>
    </xf>
    <xf numFmtId="0" fontId="15" fillId="0" borderId="34" xfId="0" applyFont="1" applyFill="1" applyBorder="1" applyAlignment="1">
      <alignment vertical="top" wrapText="1"/>
    </xf>
    <xf numFmtId="1" fontId="9" fillId="4" borderId="39" xfId="0" applyNumberFormat="1" applyFont="1" applyFill="1" applyBorder="1" applyAlignment="1">
      <alignment horizontal="right" vertical="top" wrapText="1"/>
    </xf>
    <xf numFmtId="0" fontId="0" fillId="4" borderId="18" xfId="0" applyFill="1" applyBorder="1" applyAlignment="1">
      <alignment horizontal="right" vertical="top" wrapText="1"/>
    </xf>
    <xf numFmtId="3" fontId="9" fillId="4" borderId="39" xfId="0" applyNumberFormat="1" applyFont="1" applyFill="1" applyBorder="1" applyAlignment="1">
      <alignment vertical="top" wrapText="1"/>
    </xf>
    <xf numFmtId="1" fontId="9" fillId="4" borderId="4" xfId="0" applyNumberFormat="1" applyFont="1" applyFill="1" applyBorder="1" applyAlignment="1">
      <alignment vertical="top" wrapText="1"/>
    </xf>
    <xf numFmtId="164" fontId="9" fillId="4" borderId="4" xfId="0" applyNumberFormat="1" applyFont="1" applyFill="1" applyBorder="1" applyAlignment="1">
      <alignment horizontal="left" vertical="top" wrapText="1"/>
    </xf>
    <xf numFmtId="0" fontId="15" fillId="4" borderId="17" xfId="0" applyFont="1" applyFill="1" applyBorder="1" applyAlignment="1">
      <alignment horizontal="right" vertical="top" wrapText="1"/>
    </xf>
    <xf numFmtId="0" fontId="15" fillId="4" borderId="18" xfId="0" applyFont="1" applyFill="1" applyBorder="1" applyAlignment="1">
      <alignment horizontal="right" vertical="top" wrapText="1"/>
    </xf>
    <xf numFmtId="1" fontId="9" fillId="4" borderId="39" xfId="0" applyNumberFormat="1" applyFont="1" applyFill="1" applyBorder="1" applyAlignment="1">
      <alignment horizontal="left" vertical="top" wrapText="1"/>
    </xf>
    <xf numFmtId="0" fontId="15" fillId="4" borderId="17" xfId="0" applyFont="1" applyFill="1" applyBorder="1" applyAlignment="1">
      <alignment horizontal="left" vertical="top" wrapText="1"/>
    </xf>
    <xf numFmtId="164" fontId="9" fillId="4" borderId="39" xfId="0" applyNumberFormat="1" applyFont="1" applyFill="1" applyBorder="1" applyAlignment="1">
      <alignment horizontal="left" vertical="top" wrapText="1"/>
    </xf>
    <xf numFmtId="0" fontId="0" fillId="4" borderId="18" xfId="0" applyFill="1" applyBorder="1" applyAlignment="1">
      <alignment horizontal="left" vertical="top" wrapText="1"/>
    </xf>
    <xf numFmtId="0" fontId="21" fillId="6" borderId="16" xfId="0" applyFont="1" applyFill="1" applyBorder="1" applyAlignment="1"/>
    <xf numFmtId="0" fontId="21" fillId="6" borderId="15" xfId="0" applyFont="1" applyFill="1" applyBorder="1" applyAlignment="1"/>
    <xf numFmtId="1" fontId="9" fillId="0" borderId="4" xfId="0" applyNumberFormat="1" applyFont="1" applyFill="1" applyBorder="1" applyAlignment="1">
      <alignment vertical="top" wrapText="1"/>
    </xf>
    <xf numFmtId="0" fontId="15" fillId="0" borderId="18" xfId="0" applyFont="1" applyBorder="1" applyAlignment="1">
      <alignment vertical="top" wrapText="1"/>
    </xf>
    <xf numFmtId="3" fontId="4" fillId="5" borderId="4" xfId="0" applyNumberFormat="1" applyFont="1" applyFill="1" applyBorder="1" applyAlignment="1">
      <alignment vertical="top" wrapText="1"/>
    </xf>
    <xf numFmtId="0" fontId="2" fillId="5" borderId="18" xfId="0" applyFont="1" applyFill="1" applyBorder="1" applyAlignment="1">
      <alignment vertical="top" wrapText="1"/>
    </xf>
    <xf numFmtId="0" fontId="9" fillId="0" borderId="4" xfId="0" applyFont="1" applyFill="1" applyBorder="1" applyAlignment="1">
      <alignment vertical="top" wrapText="1"/>
    </xf>
    <xf numFmtId="3" fontId="9" fillId="6" borderId="27" xfId="0" applyNumberFormat="1" applyFont="1" applyFill="1" applyBorder="1" applyAlignment="1">
      <alignment horizontal="left" vertical="top" wrapText="1"/>
    </xf>
    <xf numFmtId="0" fontId="15" fillId="6" borderId="19" xfId="0" applyFont="1" applyFill="1" applyBorder="1" applyAlignment="1">
      <alignment horizontal="left" vertical="top" wrapText="1"/>
    </xf>
    <xf numFmtId="0" fontId="15" fillId="6" borderId="22" xfId="0" applyFont="1" applyFill="1" applyBorder="1" applyAlignment="1">
      <alignment horizontal="left" vertical="top" wrapText="1"/>
    </xf>
    <xf numFmtId="3" fontId="4" fillId="4" borderId="4" xfId="0" applyNumberFormat="1" applyFont="1" applyFill="1" applyBorder="1" applyAlignment="1">
      <alignment vertical="top" wrapText="1"/>
    </xf>
    <xf numFmtId="0" fontId="15" fillId="0" borderId="17" xfId="0" applyFont="1" applyBorder="1" applyAlignment="1">
      <alignment vertical="top" wrapText="1"/>
    </xf>
    <xf numFmtId="3" fontId="4" fillId="0" borderId="39" xfId="0" applyNumberFormat="1" applyFont="1" applyFill="1" applyBorder="1" applyAlignment="1">
      <alignment horizontal="right" vertical="top" wrapText="1"/>
    </xf>
    <xf numFmtId="0" fontId="2" fillId="0" borderId="17" xfId="0" applyFont="1" applyFill="1" applyBorder="1" applyAlignment="1">
      <alignment horizontal="right" vertical="top" wrapText="1"/>
    </xf>
    <xf numFmtId="0" fontId="2" fillId="0" borderId="18" xfId="0" applyFont="1" applyFill="1" applyBorder="1" applyAlignment="1">
      <alignment horizontal="right" vertical="top" wrapText="1"/>
    </xf>
    <xf numFmtId="3" fontId="9" fillId="6" borderId="19" xfId="0" applyNumberFormat="1" applyFont="1" applyFill="1" applyBorder="1" applyAlignment="1">
      <alignment horizontal="left" vertical="top" wrapText="1"/>
    </xf>
    <xf numFmtId="0" fontId="0" fillId="6" borderId="19" xfId="0" applyFill="1" applyBorder="1" applyAlignment="1">
      <alignment vertical="top" wrapText="1"/>
    </xf>
    <xf numFmtId="0" fontId="0" fillId="6" borderId="22" xfId="0" applyFill="1" applyBorder="1" applyAlignment="1">
      <alignment vertical="top" wrapText="1"/>
    </xf>
    <xf numFmtId="3" fontId="4" fillId="4" borderId="39" xfId="0" applyNumberFormat="1" applyFont="1" applyFill="1" applyBorder="1" applyAlignment="1">
      <alignment horizontal="right" vertical="top" wrapText="1"/>
    </xf>
    <xf numFmtId="3" fontId="9" fillId="0" borderId="39" xfId="0" applyNumberFormat="1" applyFont="1" applyFill="1" applyBorder="1" applyAlignment="1">
      <alignment vertical="top" wrapText="1"/>
    </xf>
    <xf numFmtId="0" fontId="0" fillId="6" borderId="22" xfId="0" applyFill="1" applyBorder="1" applyAlignment="1">
      <alignment horizontal="left" vertical="top" wrapText="1"/>
    </xf>
    <xf numFmtId="3" fontId="4" fillId="6" borderId="39" xfId="0" applyNumberFormat="1" applyFont="1" applyFill="1" applyBorder="1" applyAlignment="1">
      <alignment horizontal="right" vertical="top" wrapText="1"/>
    </xf>
    <xf numFmtId="0" fontId="0" fillId="0" borderId="18" xfId="0" applyBorder="1" applyAlignment="1">
      <alignment horizontal="right" vertical="top" wrapText="1"/>
    </xf>
    <xf numFmtId="0" fontId="9" fillId="0" borderId="39" xfId="0" applyFont="1" applyFill="1" applyBorder="1" applyAlignment="1">
      <alignment horizontal="right" vertical="top" wrapText="1"/>
    </xf>
    <xf numFmtId="0" fontId="0" fillId="0" borderId="18" xfId="0" applyBorder="1" applyAlignment="1">
      <alignment horizontal="left" vertical="top" wrapText="1"/>
    </xf>
    <xf numFmtId="3" fontId="4" fillId="6" borderId="4" xfId="0" applyNumberFormat="1" applyFont="1" applyFill="1" applyBorder="1" applyAlignment="1">
      <alignment vertical="top" wrapText="1"/>
    </xf>
    <xf numFmtId="0" fontId="15" fillId="6" borderId="18" xfId="0" applyFont="1" applyFill="1" applyBorder="1" applyAlignment="1">
      <alignment vertical="top" wrapText="1"/>
    </xf>
    <xf numFmtId="0" fontId="15" fillId="6" borderId="17" xfId="0" applyFont="1" applyFill="1" applyBorder="1" applyAlignment="1">
      <alignment horizontal="right" vertical="top" wrapText="1"/>
    </xf>
    <xf numFmtId="0" fontId="15" fillId="6" borderId="18" xfId="0" applyFont="1" applyFill="1" applyBorder="1" applyAlignment="1">
      <alignment horizontal="right" vertical="top" wrapText="1"/>
    </xf>
    <xf numFmtId="0" fontId="0" fillId="0" borderId="18" xfId="0" applyFill="1" applyBorder="1" applyAlignment="1">
      <alignment horizontal="left" vertical="top" wrapText="1"/>
    </xf>
    <xf numFmtId="0" fontId="9" fillId="4" borderId="39" xfId="0" applyFont="1" applyFill="1" applyBorder="1" applyAlignment="1">
      <alignment horizontal="right" vertical="top" wrapText="1"/>
    </xf>
    <xf numFmtId="3" fontId="0" fillId="0" borderId="18" xfId="0" applyNumberFormat="1" applyFill="1" applyBorder="1" applyAlignment="1">
      <alignment horizontal="right" vertical="top" wrapText="1"/>
    </xf>
    <xf numFmtId="49" fontId="10" fillId="0" borderId="49" xfId="0" applyNumberFormat="1" applyFont="1" applyFill="1" applyBorder="1" applyAlignment="1">
      <alignment horizontal="right" vertical="top" wrapText="1"/>
    </xf>
    <xf numFmtId="0" fontId="0" fillId="0" borderId="33" xfId="0" applyBorder="1" applyAlignment="1">
      <alignment horizontal="right" vertical="top" wrapText="1"/>
    </xf>
    <xf numFmtId="164" fontId="9" fillId="4" borderId="39" xfId="0" applyNumberFormat="1" applyFont="1" applyFill="1" applyBorder="1" applyAlignment="1">
      <alignment horizontal="right" vertical="top" wrapText="1"/>
    </xf>
    <xf numFmtId="3" fontId="7" fillId="0" borderId="39" xfId="0" applyNumberFormat="1" applyFont="1" applyFill="1" applyBorder="1" applyAlignment="1">
      <alignment horizontal="left" vertical="top" wrapText="1"/>
    </xf>
    <xf numFmtId="3" fontId="19" fillId="6" borderId="1" xfId="0" applyNumberFormat="1" applyFont="1" applyFill="1" applyBorder="1" applyAlignment="1">
      <alignment horizontal="left" vertical="top" wrapText="1"/>
    </xf>
    <xf numFmtId="0" fontId="0" fillId="6" borderId="7" xfId="0" applyFill="1" applyBorder="1" applyAlignment="1"/>
    <xf numFmtId="3" fontId="19" fillId="6" borderId="59" xfId="0" applyNumberFormat="1" applyFont="1" applyFill="1" applyBorder="1" applyAlignment="1">
      <alignment horizontal="left" vertical="top" wrapText="1"/>
    </xf>
    <xf numFmtId="0" fontId="26" fillId="6" borderId="28" xfId="0" applyFont="1" applyFill="1" applyBorder="1" applyAlignment="1"/>
    <xf numFmtId="0" fontId="0" fillId="6" borderId="48" xfId="0" applyFill="1" applyBorder="1" applyAlignment="1"/>
    <xf numFmtId="3" fontId="19" fillId="6" borderId="9" xfId="0" applyNumberFormat="1" applyFont="1" applyFill="1" applyBorder="1" applyAlignment="1">
      <alignment horizontal="right" vertical="top" wrapText="1"/>
    </xf>
    <xf numFmtId="0" fontId="0" fillId="6" borderId="10" xfId="0" applyFill="1" applyBorder="1" applyAlignment="1"/>
    <xf numFmtId="0" fontId="26" fillId="6" borderId="48" xfId="0" applyFont="1" applyFill="1" applyBorder="1" applyAlignment="1"/>
    <xf numFmtId="0" fontId="7" fillId="0" borderId="17" xfId="0" applyFont="1" applyFill="1" applyBorder="1" applyAlignment="1">
      <alignment vertical="top" wrapText="1"/>
    </xf>
    <xf numFmtId="0" fontId="7" fillId="0" borderId="18" xfId="0" applyFont="1" applyFill="1" applyBorder="1" applyAlignment="1">
      <alignment vertical="top" wrapText="1"/>
    </xf>
    <xf numFmtId="0" fontId="9" fillId="2" borderId="39" xfId="0" applyFont="1" applyFill="1" applyBorder="1" applyAlignment="1">
      <alignment vertical="top" wrapText="1"/>
    </xf>
    <xf numFmtId="0" fontId="9" fillId="2" borderId="18" xfId="0" applyFont="1" applyFill="1" applyBorder="1" applyAlignment="1">
      <alignment vertical="top" wrapText="1"/>
    </xf>
    <xf numFmtId="0" fontId="9" fillId="2" borderId="17" xfId="0" applyFont="1" applyFill="1" applyBorder="1" applyAlignment="1">
      <alignment horizontal="left" vertical="top" wrapText="1"/>
    </xf>
    <xf numFmtId="0" fontId="9" fillId="2" borderId="18" xfId="0" applyFont="1" applyFill="1" applyBorder="1" applyAlignment="1">
      <alignment horizontal="left" vertical="top" wrapText="1"/>
    </xf>
    <xf numFmtId="0" fontId="10" fillId="0" borderId="33" xfId="0" applyFont="1" applyFill="1" applyBorder="1" applyAlignment="1">
      <alignment vertical="top" wrapText="1"/>
    </xf>
    <xf numFmtId="0" fontId="7" fillId="0" borderId="39" xfId="0" applyFont="1" applyFill="1" applyBorder="1" applyAlignment="1">
      <alignment horizontal="left" vertical="top" wrapText="1"/>
    </xf>
    <xf numFmtId="0" fontId="7" fillId="0" borderId="18" xfId="0" applyFont="1" applyFill="1" applyBorder="1" applyAlignment="1">
      <alignment horizontal="left" vertical="top" wrapText="1"/>
    </xf>
    <xf numFmtId="3" fontId="10" fillId="4" borderId="21" xfId="0" applyNumberFormat="1" applyFont="1" applyFill="1" applyBorder="1" applyAlignment="1">
      <alignment horizontal="left" vertical="top" wrapText="1"/>
    </xf>
    <xf numFmtId="0" fontId="13" fillId="4" borderId="16" xfId="0" applyFont="1" applyFill="1" applyBorder="1" applyAlignment="1">
      <alignment horizontal="left" vertical="top" wrapText="1"/>
    </xf>
    <xf numFmtId="0" fontId="13" fillId="4" borderId="42" xfId="0" applyFont="1" applyFill="1" applyBorder="1" applyAlignment="1">
      <alignment horizontal="left" vertical="top" wrapText="1"/>
    </xf>
    <xf numFmtId="1" fontId="9" fillId="2" borderId="17" xfId="0" applyNumberFormat="1" applyFont="1" applyFill="1" applyBorder="1" applyAlignment="1">
      <alignment horizontal="left" vertical="top" wrapText="1"/>
    </xf>
    <xf numFmtId="1" fontId="9" fillId="2" borderId="18" xfId="0" applyNumberFormat="1" applyFont="1" applyFill="1" applyBorder="1" applyAlignment="1">
      <alignment horizontal="left" vertical="top" wrapText="1"/>
    </xf>
    <xf numFmtId="0" fontId="15" fillId="0" borderId="39" xfId="0" applyFont="1" applyFill="1" applyBorder="1" applyAlignment="1">
      <alignment horizontal="right" vertical="top" wrapText="1"/>
    </xf>
    <xf numFmtId="0" fontId="10" fillId="6" borderId="21" xfId="0" applyFont="1" applyFill="1" applyBorder="1" applyAlignment="1">
      <alignment horizontal="left" vertical="top" wrapText="1"/>
    </xf>
    <xf numFmtId="0" fontId="13" fillId="6" borderId="16" xfId="0" applyFont="1" applyFill="1" applyBorder="1" applyAlignment="1">
      <alignment horizontal="left" vertical="top" wrapText="1"/>
    </xf>
    <xf numFmtId="0" fontId="13" fillId="6" borderId="42" xfId="0" applyFont="1" applyFill="1" applyBorder="1" applyAlignment="1">
      <alignment horizontal="left" vertical="top" wrapText="1"/>
    </xf>
    <xf numFmtId="3" fontId="9" fillId="6" borderId="12" xfId="0" applyNumberFormat="1" applyFont="1" applyFill="1" applyBorder="1" applyAlignment="1">
      <alignment horizontal="left" vertical="top" wrapText="1"/>
    </xf>
    <xf numFmtId="0" fontId="0" fillId="6" borderId="10" xfId="0" applyFill="1" applyBorder="1" applyAlignment="1">
      <alignment vertical="top" wrapText="1"/>
    </xf>
    <xf numFmtId="0" fontId="0" fillId="6" borderId="16" xfId="0" applyFill="1" applyBorder="1" applyAlignment="1">
      <alignment horizontal="left" vertical="top" wrapText="1"/>
    </xf>
    <xf numFmtId="0" fontId="0" fillId="6" borderId="42" xfId="0" applyFill="1" applyBorder="1" applyAlignment="1">
      <alignment horizontal="left" vertical="top" wrapText="1"/>
    </xf>
    <xf numFmtId="0" fontId="10" fillId="6" borderId="61" xfId="0" applyFont="1" applyFill="1" applyBorder="1" applyAlignment="1">
      <alignment horizontal="left" vertical="top" wrapText="1"/>
    </xf>
    <xf numFmtId="0" fontId="0" fillId="6" borderId="62" xfId="0" applyFill="1" applyBorder="1" applyAlignment="1">
      <alignment horizontal="left" vertical="top" wrapText="1"/>
    </xf>
    <xf numFmtId="0" fontId="0" fillId="6" borderId="63" xfId="0" applyFill="1" applyBorder="1" applyAlignment="1">
      <alignment horizontal="left" vertical="top" wrapText="1"/>
    </xf>
    <xf numFmtId="3" fontId="7" fillId="6" borderId="19" xfId="0" applyNumberFormat="1" applyFont="1" applyFill="1" applyBorder="1" applyAlignment="1">
      <alignment horizontal="left" vertical="top" wrapText="1"/>
    </xf>
    <xf numFmtId="0" fontId="7" fillId="6" borderId="17" xfId="0" applyFont="1" applyFill="1" applyBorder="1" applyAlignment="1">
      <alignment horizontal="left" vertical="top" wrapText="1"/>
    </xf>
    <xf numFmtId="3" fontId="7" fillId="6" borderId="17" xfId="0" applyNumberFormat="1" applyFont="1" applyFill="1" applyBorder="1" applyAlignment="1">
      <alignment horizontal="left" vertical="top" wrapText="1"/>
    </xf>
    <xf numFmtId="1" fontId="10" fillId="6" borderId="60" xfId="0" applyNumberFormat="1" applyFont="1" applyFill="1" applyBorder="1" applyAlignment="1">
      <alignment horizontal="left" vertical="top" wrapText="1"/>
    </xf>
    <xf numFmtId="0" fontId="13" fillId="6" borderId="6" xfId="0" applyFont="1" applyFill="1" applyBorder="1" applyAlignment="1">
      <alignment horizontal="left" vertical="top" wrapText="1"/>
    </xf>
    <xf numFmtId="0" fontId="13" fillId="6" borderId="26" xfId="0" applyFont="1" applyFill="1" applyBorder="1" applyAlignment="1">
      <alignment horizontal="left" vertical="top" wrapText="1"/>
    </xf>
    <xf numFmtId="0" fontId="7" fillId="6" borderId="45" xfId="0" applyFont="1" applyFill="1" applyBorder="1" applyAlignment="1">
      <alignment horizontal="left" vertical="top" wrapText="1"/>
    </xf>
    <xf numFmtId="0" fontId="7" fillId="6" borderId="49" xfId="0" applyFont="1" applyFill="1" applyBorder="1" applyAlignment="1">
      <alignment horizontal="left" vertical="top" wrapText="1"/>
    </xf>
    <xf numFmtId="0" fontId="7" fillId="6" borderId="33" xfId="0" applyFont="1" applyFill="1" applyBorder="1" applyAlignment="1">
      <alignment horizontal="left" vertical="top" wrapText="1"/>
    </xf>
    <xf numFmtId="0" fontId="10" fillId="2" borderId="21" xfId="0" applyFont="1" applyFill="1" applyBorder="1" applyAlignment="1">
      <alignment horizontal="left" vertical="top" wrapText="1"/>
    </xf>
    <xf numFmtId="0" fontId="10" fillId="2" borderId="16" xfId="0" applyFont="1" applyFill="1" applyBorder="1" applyAlignment="1">
      <alignment horizontal="left" vertical="top" wrapText="1"/>
    </xf>
    <xf numFmtId="0" fontId="10" fillId="2" borderId="42" xfId="0" applyFont="1" applyFill="1" applyBorder="1" applyAlignment="1">
      <alignment horizontal="left" vertical="top" wrapText="1"/>
    </xf>
    <xf numFmtId="0" fontId="7" fillId="6" borderId="18" xfId="0" applyFont="1" applyFill="1" applyBorder="1" applyAlignment="1">
      <alignment horizontal="left" vertical="top" wrapText="1"/>
    </xf>
    <xf numFmtId="3" fontId="4" fillId="4" borderId="29" xfId="0" applyNumberFormat="1" applyFont="1" applyFill="1" applyBorder="1" applyAlignment="1">
      <alignment vertical="top" wrapText="1"/>
    </xf>
    <xf numFmtId="0" fontId="15" fillId="4" borderId="22" xfId="0" applyFont="1" applyFill="1" applyBorder="1" applyAlignment="1">
      <alignment vertical="top" wrapText="1"/>
    </xf>
    <xf numFmtId="164" fontId="9" fillId="4" borderId="4" xfId="0" applyNumberFormat="1" applyFont="1" applyFill="1" applyBorder="1" applyAlignment="1">
      <alignment vertical="top" wrapText="1"/>
    </xf>
    <xf numFmtId="0" fontId="0" fillId="4" borderId="18" xfId="0" applyFill="1" applyBorder="1" applyAlignment="1">
      <alignment vertical="top" wrapText="1"/>
    </xf>
    <xf numFmtId="49" fontId="10" fillId="0" borderId="49" xfId="0" applyNumberFormat="1" applyFont="1" applyFill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3" fontId="7" fillId="4" borderId="52" xfId="0" applyNumberFormat="1" applyFont="1" applyFill="1" applyBorder="1" applyAlignment="1">
      <alignment horizontal="left" vertical="top" wrapText="1"/>
    </xf>
    <xf numFmtId="0" fontId="0" fillId="0" borderId="60" xfId="0" applyBorder="1" applyAlignment="1">
      <alignment horizontal="left" vertical="top" wrapText="1"/>
    </xf>
    <xf numFmtId="0" fontId="0" fillId="0" borderId="34" xfId="0" applyFont="1" applyFill="1" applyBorder="1" applyAlignment="1">
      <alignment vertical="top" wrapText="1"/>
    </xf>
    <xf numFmtId="0" fontId="0" fillId="0" borderId="33" xfId="0" applyFont="1" applyFill="1" applyBorder="1" applyAlignment="1">
      <alignment vertical="top" wrapText="1"/>
    </xf>
    <xf numFmtId="0" fontId="0" fillId="0" borderId="17" xfId="0" applyFont="1" applyFill="1" applyBorder="1" applyAlignment="1">
      <alignment vertical="top" wrapText="1"/>
    </xf>
    <xf numFmtId="0" fontId="0" fillId="0" borderId="18" xfId="0" applyFont="1" applyFill="1" applyBorder="1" applyAlignment="1">
      <alignment vertical="top" wrapText="1"/>
    </xf>
    <xf numFmtId="0" fontId="9" fillId="2" borderId="8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7" fillId="2" borderId="39" xfId="0" applyFont="1" applyFill="1" applyBorder="1" applyAlignment="1">
      <alignment horizontal="left" vertical="top" wrapText="1"/>
    </xf>
    <xf numFmtId="3" fontId="7" fillId="2" borderId="52" xfId="0" applyNumberFormat="1" applyFont="1" applyFill="1" applyBorder="1" applyAlignment="1">
      <alignment horizontal="left" vertical="top" wrapText="1"/>
    </xf>
    <xf numFmtId="3" fontId="7" fillId="4" borderId="39" xfId="0" applyNumberFormat="1" applyFont="1" applyFill="1" applyBorder="1" applyAlignment="1">
      <alignment vertical="top" wrapText="1"/>
    </xf>
    <xf numFmtId="0" fontId="0" fillId="0" borderId="18" xfId="0" applyBorder="1" applyAlignment="1">
      <alignment vertical="top" wrapText="1"/>
    </xf>
    <xf numFmtId="3" fontId="7" fillId="4" borderId="39" xfId="0" applyNumberFormat="1" applyFont="1" applyFill="1" applyBorder="1" applyAlignment="1">
      <alignment horizontal="left" vertical="top" wrapText="1"/>
    </xf>
    <xf numFmtId="0" fontId="0" fillId="6" borderId="19" xfId="0" applyFill="1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1" fillId="3" borderId="23" xfId="0" applyFont="1" applyFill="1" applyBorder="1" applyAlignment="1">
      <alignment horizontal="left" vertical="top" wrapText="1"/>
    </xf>
    <xf numFmtId="0" fontId="0" fillId="3" borderId="51" xfId="0" applyFill="1" applyBorder="1" applyAlignment="1">
      <alignment horizontal="left" vertical="top" wrapText="1"/>
    </xf>
    <xf numFmtId="0" fontId="0" fillId="3" borderId="11" xfId="0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top" wrapText="1"/>
    </xf>
    <xf numFmtId="0" fontId="0" fillId="3" borderId="54" xfId="0" applyFill="1" applyBorder="1" applyAlignment="1">
      <alignment vertical="top" wrapText="1"/>
    </xf>
    <xf numFmtId="0" fontId="0" fillId="3" borderId="2" xfId="0" applyFill="1" applyBorder="1" applyAlignment="1">
      <alignment vertical="top" wrapText="1"/>
    </xf>
    <xf numFmtId="0" fontId="1" fillId="3" borderId="3" xfId="0" applyFont="1" applyFill="1" applyBorder="1" applyAlignment="1">
      <alignment vertical="top" wrapText="1"/>
    </xf>
    <xf numFmtId="0" fontId="0" fillId="0" borderId="54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3" fontId="3" fillId="0" borderId="29" xfId="0" applyNumberFormat="1" applyFont="1" applyFill="1" applyBorder="1" applyAlignment="1">
      <alignment horizontal="left" vertical="top" wrapText="1"/>
    </xf>
    <xf numFmtId="0" fontId="3" fillId="0" borderId="19" xfId="0" applyFont="1" applyFill="1" applyBorder="1" applyAlignment="1">
      <alignment vertical="top" wrapText="1"/>
    </xf>
    <xf numFmtId="3" fontId="3" fillId="0" borderId="4" xfId="0" applyNumberFormat="1" applyFont="1" applyFill="1" applyBorder="1" applyAlignment="1">
      <alignment vertical="top" wrapText="1"/>
    </xf>
    <xf numFmtId="0" fontId="15" fillId="0" borderId="8" xfId="0" applyFont="1" applyFill="1" applyBorder="1" applyAlignment="1">
      <alignment vertical="top" wrapText="1"/>
    </xf>
    <xf numFmtId="164" fontId="1" fillId="0" borderId="4" xfId="0" applyNumberFormat="1" applyFont="1" applyFill="1" applyBorder="1" applyAlignment="1">
      <alignment horizontal="left" vertical="top" wrapText="1"/>
    </xf>
    <xf numFmtId="0" fontId="15" fillId="0" borderId="8" xfId="0" applyFont="1" applyFill="1" applyBorder="1" applyAlignment="1">
      <alignment horizontal="left" vertical="top" wrapText="1"/>
    </xf>
    <xf numFmtId="0" fontId="15" fillId="0" borderId="1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vertical="top" wrapText="1"/>
    </xf>
    <xf numFmtId="0" fontId="3" fillId="0" borderId="17" xfId="0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3" fontId="3" fillId="0" borderId="4" xfId="0" applyNumberFormat="1" applyFont="1" applyFill="1" applyBorder="1" applyAlignment="1">
      <alignment horizontal="left" vertical="top" wrapText="1"/>
    </xf>
    <xf numFmtId="3" fontId="3" fillId="0" borderId="4" xfId="0" applyNumberFormat="1" applyFont="1" applyFill="1" applyBorder="1" applyAlignment="1">
      <alignment horizontal="right" vertical="top" wrapText="1"/>
    </xf>
    <xf numFmtId="0" fontId="0" fillId="0" borderId="8" xfId="0" applyFill="1" applyBorder="1" applyAlignment="1">
      <alignment horizontal="right" vertical="top" wrapText="1"/>
    </xf>
    <xf numFmtId="0" fontId="0" fillId="0" borderId="12" xfId="0" applyFill="1" applyBorder="1" applyAlignment="1">
      <alignment horizontal="left" vertical="top" wrapText="1"/>
    </xf>
    <xf numFmtId="0" fontId="3" fillId="0" borderId="17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49" fontId="1" fillId="0" borderId="34" xfId="0" applyNumberFormat="1" applyFont="1" applyFill="1" applyBorder="1" applyAlignment="1">
      <alignment vertical="top" wrapText="1"/>
    </xf>
    <xf numFmtId="49" fontId="1" fillId="0" borderId="35" xfId="0" applyNumberFormat="1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49" fontId="1" fillId="0" borderId="66" xfId="0" applyNumberFormat="1" applyFont="1" applyBorder="1" applyAlignment="1">
      <alignment horizontal="left" vertical="top" wrapText="1"/>
    </xf>
    <xf numFmtId="49" fontId="1" fillId="0" borderId="54" xfId="0" applyNumberFormat="1" applyFont="1" applyBorder="1" applyAlignment="1">
      <alignment horizontal="left" vertical="top" wrapText="1"/>
    </xf>
    <xf numFmtId="49" fontId="1" fillId="0" borderId="67" xfId="0" applyNumberFormat="1" applyFont="1" applyBorder="1" applyAlignment="1">
      <alignment horizontal="left" vertical="top" wrapText="1"/>
    </xf>
    <xf numFmtId="0" fontId="0" fillId="3" borderId="51" xfId="0" applyFill="1" applyBorder="1" applyAlignment="1"/>
    <xf numFmtId="0" fontId="0" fillId="3" borderId="11" xfId="0" applyFill="1" applyBorder="1" applyAlignment="1"/>
    <xf numFmtId="49" fontId="4" fillId="0" borderId="37" xfId="0" applyNumberFormat="1" applyFont="1" applyFill="1" applyBorder="1" applyAlignment="1">
      <alignment horizontal="left" vertical="top" wrapText="1"/>
    </xf>
    <xf numFmtId="0" fontId="0" fillId="0" borderId="35" xfId="0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4" fillId="3" borderId="44" xfId="0" applyFont="1" applyFill="1" applyBorder="1" applyAlignment="1">
      <alignment horizontal="left" vertical="top" wrapText="1"/>
    </xf>
    <xf numFmtId="0" fontId="4" fillId="3" borderId="30" xfId="0" applyFont="1" applyFill="1" applyBorder="1" applyAlignment="1">
      <alignment horizontal="left" vertical="top" wrapText="1"/>
    </xf>
    <xf numFmtId="0" fontId="4" fillId="3" borderId="53" xfId="0" applyFont="1" applyFill="1" applyBorder="1" applyAlignment="1">
      <alignment horizontal="left" vertical="top" wrapText="1"/>
    </xf>
    <xf numFmtId="0" fontId="4" fillId="3" borderId="41" xfId="0" applyFont="1" applyFill="1" applyBorder="1" applyAlignment="1">
      <alignment horizontal="left" vertical="top" wrapText="1"/>
    </xf>
    <xf numFmtId="0" fontId="0" fillId="3" borderId="51" xfId="0" applyFill="1" applyBorder="1" applyAlignment="1">
      <alignment vertical="top" wrapText="1"/>
    </xf>
    <xf numFmtId="0" fontId="0" fillId="3" borderId="11" xfId="0" applyFill="1" applyBorder="1" applyAlignment="1">
      <alignment vertical="top" wrapText="1"/>
    </xf>
    <xf numFmtId="0" fontId="1" fillId="3" borderId="23" xfId="0" applyFont="1" applyFill="1" applyBorder="1" applyAlignment="1">
      <alignment vertical="top" wrapText="1"/>
    </xf>
    <xf numFmtId="0" fontId="3" fillId="0" borderId="8" xfId="0" applyFont="1" applyFill="1" applyBorder="1" applyAlignment="1">
      <alignment vertical="top" wrapText="1"/>
    </xf>
    <xf numFmtId="0" fontId="1" fillId="0" borderId="17" xfId="0" applyFont="1" applyFill="1" applyBorder="1" applyAlignment="1">
      <alignment vertical="top" wrapText="1"/>
    </xf>
    <xf numFmtId="0" fontId="15" fillId="0" borderId="17" xfId="0" applyFont="1" applyFill="1" applyBorder="1" applyAlignment="1"/>
    <xf numFmtId="3" fontId="3" fillId="0" borderId="17" xfId="0" applyNumberFormat="1" applyFont="1" applyFill="1" applyBorder="1" applyAlignment="1">
      <alignment horizontal="left" vertical="top" wrapText="1"/>
    </xf>
    <xf numFmtId="0" fontId="0" fillId="0" borderId="8" xfId="0" applyBorder="1" applyAlignment="1">
      <alignment vertical="top" wrapText="1"/>
    </xf>
    <xf numFmtId="0" fontId="7" fillId="3" borderId="43" xfId="0" applyFont="1" applyFill="1" applyBorder="1" applyAlignment="1">
      <alignment horizontal="left" vertical="top" wrapText="1"/>
    </xf>
    <xf numFmtId="0" fontId="8" fillId="0" borderId="16" xfId="0" applyFont="1" applyBorder="1" applyAlignment="1">
      <alignment horizontal="left" vertical="top" wrapText="1"/>
    </xf>
    <xf numFmtId="0" fontId="8" fillId="0" borderId="42" xfId="0" applyFont="1" applyBorder="1" applyAlignment="1">
      <alignment horizontal="left" vertical="top" wrapText="1"/>
    </xf>
    <xf numFmtId="0" fontId="7" fillId="3" borderId="16" xfId="0" applyFont="1" applyFill="1" applyBorder="1" applyAlignment="1">
      <alignment horizontal="left" vertical="top" wrapText="1"/>
    </xf>
    <xf numFmtId="0" fontId="8" fillId="3" borderId="42" xfId="0" applyFont="1" applyFill="1" applyBorder="1" applyAlignment="1">
      <alignment horizontal="left" vertical="top" wrapText="1"/>
    </xf>
    <xf numFmtId="0" fontId="9" fillId="3" borderId="30" xfId="0" applyFont="1" applyFill="1" applyBorder="1" applyAlignment="1">
      <alignment horizontal="left" vertical="top" wrapText="1"/>
    </xf>
    <xf numFmtId="0" fontId="9" fillId="3" borderId="41" xfId="0" applyFont="1" applyFill="1" applyBorder="1" applyAlignment="1">
      <alignment horizontal="left" vertical="top" wrapText="1"/>
    </xf>
    <xf numFmtId="0" fontId="4" fillId="0" borderId="34" xfId="0" applyFont="1" applyFill="1" applyBorder="1" applyAlignment="1">
      <alignment vertical="top" wrapText="1"/>
    </xf>
    <xf numFmtId="0" fontId="9" fillId="0" borderId="34" xfId="0" applyFont="1" applyFill="1" applyBorder="1" applyAlignment="1">
      <alignment vertical="top" wrapText="1"/>
    </xf>
    <xf numFmtId="49" fontId="4" fillId="0" borderId="34" xfId="0" applyNumberFormat="1" applyFont="1" applyFill="1" applyBorder="1" applyAlignment="1">
      <alignment horizontal="left" vertical="top" wrapText="1"/>
    </xf>
    <xf numFmtId="49" fontId="15" fillId="0" borderId="35" xfId="0" applyNumberFormat="1" applyFont="1" applyFill="1" applyBorder="1" applyAlignment="1">
      <alignment vertical="top" wrapText="1"/>
    </xf>
    <xf numFmtId="0" fontId="0" fillId="0" borderId="17" xfId="0" applyBorder="1" applyAlignment="1"/>
    <xf numFmtId="0" fontId="0" fillId="0" borderId="8" xfId="0" applyBorder="1" applyAlignment="1"/>
    <xf numFmtId="0" fontId="9" fillId="0" borderId="30" xfId="0" applyFont="1" applyBorder="1" applyAlignment="1">
      <alignment horizontal="left" vertical="top" wrapText="1"/>
    </xf>
    <xf numFmtId="0" fontId="9" fillId="0" borderId="41" xfId="0" applyFont="1" applyBorder="1" applyAlignment="1">
      <alignment horizontal="left" vertical="top" wrapText="1"/>
    </xf>
    <xf numFmtId="0" fontId="4" fillId="0" borderId="37" xfId="0" applyFont="1" applyFill="1" applyBorder="1" applyAlignment="1">
      <alignment vertical="top" wrapText="1"/>
    </xf>
    <xf numFmtId="0" fontId="0" fillId="0" borderId="34" xfId="0" applyFill="1" applyBorder="1" applyAlignment="1">
      <alignment vertical="top" wrapText="1"/>
    </xf>
    <xf numFmtId="0" fontId="0" fillId="0" borderId="35" xfId="0" applyFill="1" applyBorder="1" applyAlignment="1">
      <alignment vertical="top" wrapText="1"/>
    </xf>
    <xf numFmtId="0" fontId="0" fillId="0" borderId="17" xfId="0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19" xfId="0" applyFill="1" applyBorder="1" applyAlignment="1">
      <alignment horizontal="left" vertical="top" wrapText="1"/>
    </xf>
    <xf numFmtId="0" fontId="0" fillId="0" borderId="12" xfId="0" applyFill="1" applyBorder="1" applyAlignment="1">
      <alignment vertical="top" wrapText="1"/>
    </xf>
    <xf numFmtId="49" fontId="1" fillId="0" borderId="37" xfId="0" applyNumberFormat="1" applyFont="1" applyFill="1" applyBorder="1" applyAlignment="1">
      <alignment vertical="top" wrapText="1"/>
    </xf>
    <xf numFmtId="0" fontId="0" fillId="0" borderId="17" xfId="0" applyFill="1" applyBorder="1" applyAlignment="1">
      <alignment horizontal="left" vertical="top" wrapText="1"/>
    </xf>
    <xf numFmtId="0" fontId="4" fillId="3" borderId="65" xfId="0" applyFont="1" applyFill="1" applyBorder="1" applyAlignment="1">
      <alignment horizontal="left" vertical="top" wrapText="1"/>
    </xf>
    <xf numFmtId="3" fontId="3" fillId="0" borderId="19" xfId="0" applyNumberFormat="1" applyFont="1" applyFill="1" applyBorder="1" applyAlignment="1">
      <alignment horizontal="left" vertical="top"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66FF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8"/>
  <sheetViews>
    <sheetView tabSelected="1" workbookViewId="0">
      <selection activeCell="A3" sqref="A3"/>
    </sheetView>
  </sheetViews>
  <sheetFormatPr baseColWidth="10" defaultRowHeight="15" x14ac:dyDescent="0.25"/>
  <cols>
    <col min="1" max="1" width="108.140625" customWidth="1"/>
  </cols>
  <sheetData>
    <row r="1" spans="1:4" ht="103.5" customHeight="1" x14ac:dyDescent="0.25">
      <c r="A1" s="392" t="s">
        <v>318</v>
      </c>
      <c r="B1" s="391"/>
      <c r="C1" s="391"/>
      <c r="D1" s="391"/>
    </row>
    <row r="2" spans="1:4" ht="40.5" customHeight="1" x14ac:dyDescent="0.25">
      <c r="A2" s="393" t="s">
        <v>290</v>
      </c>
      <c r="B2" s="391"/>
      <c r="C2" s="391"/>
      <c r="D2" s="391"/>
    </row>
    <row r="3" spans="1:4" ht="63" customHeight="1" x14ac:dyDescent="0.25">
      <c r="A3" s="393" t="s">
        <v>302</v>
      </c>
      <c r="B3" s="391"/>
      <c r="C3" s="391"/>
      <c r="D3" s="391"/>
    </row>
    <row r="4" spans="1:4" ht="18.75" customHeight="1" x14ac:dyDescent="0.25">
      <c r="A4" s="396"/>
    </row>
    <row r="5" spans="1:4" ht="18.75" customHeight="1" x14ac:dyDescent="0.25">
      <c r="A5" s="410" t="s">
        <v>234</v>
      </c>
      <c r="B5" s="391"/>
      <c r="C5" s="391"/>
      <c r="D5" s="391"/>
    </row>
    <row r="6" spans="1:4" ht="18.75" customHeight="1" x14ac:dyDescent="0.25">
      <c r="A6" s="411"/>
    </row>
    <row r="7" spans="1:4" ht="18.75" customHeight="1" x14ac:dyDescent="0.25">
      <c r="A7" s="412" t="s">
        <v>291</v>
      </c>
      <c r="B7" s="391"/>
      <c r="C7" s="391"/>
      <c r="D7" s="391"/>
    </row>
    <row r="8" spans="1:4" ht="18.75" customHeight="1" x14ac:dyDescent="0.25">
      <c r="A8" s="413" t="s">
        <v>235</v>
      </c>
      <c r="B8" s="391"/>
      <c r="C8" s="391"/>
      <c r="D8" s="391"/>
    </row>
    <row r="9" spans="1:4" ht="18.75" customHeight="1" x14ac:dyDescent="0.25">
      <c r="A9" s="410" t="s">
        <v>236</v>
      </c>
      <c r="B9" s="391"/>
      <c r="C9" s="391"/>
      <c r="D9" s="391"/>
    </row>
    <row r="10" spans="1:4" ht="18.75" customHeight="1" x14ac:dyDescent="0.25">
      <c r="A10" s="414" t="s">
        <v>237</v>
      </c>
      <c r="B10" s="391"/>
      <c r="C10" s="391"/>
      <c r="D10" s="391"/>
    </row>
    <row r="11" spans="1:4" ht="18.75" customHeight="1" x14ac:dyDescent="0.25">
      <c r="A11" s="413" t="s">
        <v>246</v>
      </c>
      <c r="B11" s="391"/>
      <c r="C11" s="391"/>
      <c r="D11" s="391"/>
    </row>
    <row r="12" spans="1:4" ht="18.75" customHeight="1" x14ac:dyDescent="0.25">
      <c r="A12" s="410" t="s">
        <v>238</v>
      </c>
      <c r="B12" s="391"/>
      <c r="C12" s="391"/>
      <c r="D12" s="391"/>
    </row>
    <row r="13" spans="1:4" ht="18.75" customHeight="1" x14ac:dyDescent="0.25">
      <c r="A13" s="415" t="s">
        <v>245</v>
      </c>
      <c r="B13" s="391"/>
      <c r="C13" s="391"/>
      <c r="D13" s="391"/>
    </row>
    <row r="14" spans="1:4" ht="18.75" customHeight="1" x14ac:dyDescent="0.25">
      <c r="A14" s="413" t="s">
        <v>247</v>
      </c>
      <c r="B14" s="391"/>
      <c r="C14" s="391"/>
      <c r="D14" s="391"/>
    </row>
    <row r="15" spans="1:4" ht="18.75" customHeight="1" x14ac:dyDescent="0.25">
      <c r="A15" s="413"/>
      <c r="B15" s="391"/>
      <c r="C15" s="391"/>
      <c r="D15" s="391"/>
    </row>
    <row r="16" spans="1:4" ht="67.5" customHeight="1" x14ac:dyDescent="0.25">
      <c r="A16" s="413" t="s">
        <v>292</v>
      </c>
      <c r="B16" s="391"/>
      <c r="C16" s="391"/>
      <c r="D16" s="391"/>
    </row>
    <row r="17" spans="1:4" ht="36" customHeight="1" x14ac:dyDescent="0.25">
      <c r="A17" s="413" t="s">
        <v>250</v>
      </c>
      <c r="B17" s="391"/>
      <c r="C17" s="391"/>
      <c r="D17" s="391"/>
    </row>
    <row r="18" spans="1:4" ht="19.5" customHeight="1" x14ac:dyDescent="0.25">
      <c r="A18" s="413"/>
      <c r="B18" s="391"/>
      <c r="C18" s="391"/>
      <c r="D18" s="391"/>
    </row>
    <row r="19" spans="1:4" ht="38.25" customHeight="1" x14ac:dyDescent="0.25">
      <c r="A19" s="413" t="s">
        <v>293</v>
      </c>
      <c r="B19" s="391"/>
      <c r="C19" s="391"/>
      <c r="D19" s="391"/>
    </row>
    <row r="20" spans="1:4" ht="18.75" customHeight="1" x14ac:dyDescent="0.25">
      <c r="A20" s="413"/>
      <c r="B20" s="391"/>
      <c r="C20" s="391"/>
      <c r="D20" s="391"/>
    </row>
    <row r="21" spans="1:4" ht="66.75" customHeight="1" x14ac:dyDescent="0.25">
      <c r="A21" s="413" t="s">
        <v>303</v>
      </c>
      <c r="B21" s="391"/>
      <c r="C21" s="391"/>
      <c r="D21" s="391"/>
    </row>
    <row r="22" spans="1:4" ht="18.75" customHeight="1" x14ac:dyDescent="0.25">
      <c r="A22" s="412"/>
      <c r="B22" s="391"/>
      <c r="C22" s="391"/>
      <c r="D22" s="391"/>
    </row>
    <row r="23" spans="1:4" ht="48.75" customHeight="1" x14ac:dyDescent="0.25">
      <c r="A23" s="413" t="s">
        <v>317</v>
      </c>
      <c r="B23" s="391"/>
      <c r="C23" s="391"/>
      <c r="D23" s="391"/>
    </row>
    <row r="24" spans="1:4" ht="64.5" customHeight="1" x14ac:dyDescent="0.25">
      <c r="A24" s="413" t="s">
        <v>249</v>
      </c>
      <c r="B24" s="391"/>
      <c r="C24" s="391"/>
      <c r="D24" s="391"/>
    </row>
    <row r="25" spans="1:4" ht="18.75" customHeight="1" x14ac:dyDescent="0.25">
      <c r="A25" s="413"/>
      <c r="B25" s="391"/>
      <c r="C25" s="391"/>
      <c r="D25" s="391"/>
    </row>
    <row r="26" spans="1:4" ht="56.25" customHeight="1" x14ac:dyDescent="0.25">
      <c r="A26" s="413" t="s">
        <v>258</v>
      </c>
      <c r="B26" s="391"/>
      <c r="C26" s="391"/>
      <c r="D26" s="391"/>
    </row>
    <row r="27" spans="1:4" ht="18.75" customHeight="1" x14ac:dyDescent="0.25">
      <c r="A27" s="397"/>
      <c r="B27" s="391"/>
      <c r="C27" s="391"/>
      <c r="D27" s="391"/>
    </row>
    <row r="28" spans="1:4" ht="18.75" customHeight="1" x14ac:dyDescent="0.25">
      <c r="A28" s="397"/>
      <c r="B28" s="391"/>
      <c r="C28" s="391"/>
      <c r="D28" s="391"/>
    </row>
    <row r="29" spans="1:4" ht="18.75" customHeight="1" x14ac:dyDescent="0.25">
      <c r="A29" s="397"/>
      <c r="B29" s="391"/>
      <c r="C29" s="391"/>
      <c r="D29" s="391"/>
    </row>
    <row r="30" spans="1:4" ht="18.75" customHeight="1" x14ac:dyDescent="0.25">
      <c r="A30" s="397"/>
      <c r="B30" s="391"/>
      <c r="C30" s="391"/>
      <c r="D30" s="391"/>
    </row>
    <row r="31" spans="1:4" ht="18.75" customHeight="1" x14ac:dyDescent="0.25">
      <c r="A31" s="397"/>
      <c r="B31" s="391"/>
      <c r="C31" s="391"/>
      <c r="D31" s="391"/>
    </row>
    <row r="32" spans="1:4" ht="18.75" customHeight="1" x14ac:dyDescent="0.25">
      <c r="A32" s="397"/>
      <c r="B32" s="391"/>
      <c r="C32" s="391"/>
      <c r="D32" s="391"/>
    </row>
    <row r="33" spans="1:4" ht="18.75" customHeight="1" x14ac:dyDescent="0.25">
      <c r="A33" s="397"/>
      <c r="B33" s="391"/>
      <c r="C33" s="391"/>
      <c r="D33" s="391"/>
    </row>
    <row r="34" spans="1:4" ht="18.75" customHeight="1" x14ac:dyDescent="0.25">
      <c r="A34" s="397"/>
      <c r="B34" s="391"/>
      <c r="C34" s="391"/>
      <c r="D34" s="391"/>
    </row>
    <row r="35" spans="1:4" ht="18.75" customHeight="1" x14ac:dyDescent="0.25">
      <c r="A35" s="397"/>
      <c r="B35" s="391"/>
      <c r="C35" s="391"/>
      <c r="D35" s="391"/>
    </row>
    <row r="36" spans="1:4" ht="18.75" customHeight="1" x14ac:dyDescent="0.25">
      <c r="A36" s="397"/>
      <c r="B36" s="391"/>
      <c r="C36" s="391"/>
      <c r="D36" s="391"/>
    </row>
    <row r="37" spans="1:4" ht="18.75" customHeight="1" x14ac:dyDescent="0.25">
      <c r="A37" s="397"/>
      <c r="B37" s="391"/>
      <c r="C37" s="391"/>
      <c r="D37" s="391"/>
    </row>
    <row r="38" spans="1:4" ht="18.75" customHeight="1" x14ac:dyDescent="0.25">
      <c r="A38" s="397"/>
      <c r="B38" s="391"/>
      <c r="C38" s="391"/>
      <c r="D38" s="391"/>
    </row>
    <row r="39" spans="1:4" ht="18.75" customHeight="1" x14ac:dyDescent="0.25">
      <c r="A39" s="397"/>
      <c r="B39" s="391"/>
      <c r="C39" s="391"/>
      <c r="D39" s="391"/>
    </row>
    <row r="40" spans="1:4" ht="18.75" customHeight="1" x14ac:dyDescent="0.25">
      <c r="A40" s="397"/>
      <c r="B40" s="391"/>
      <c r="C40" s="391"/>
      <c r="D40" s="391"/>
    </row>
    <row r="41" spans="1:4" ht="18.75" customHeight="1" x14ac:dyDescent="0.25">
      <c r="A41" s="397"/>
      <c r="B41" s="391"/>
      <c r="C41" s="391"/>
      <c r="D41" s="391"/>
    </row>
    <row r="42" spans="1:4" ht="18.75" customHeight="1" x14ac:dyDescent="0.25">
      <c r="A42" s="397"/>
      <c r="B42" s="391"/>
      <c r="C42" s="391"/>
      <c r="D42" s="391"/>
    </row>
    <row r="43" spans="1:4" ht="18.75" customHeight="1" x14ac:dyDescent="0.25">
      <c r="A43" s="397"/>
      <c r="B43" s="391"/>
      <c r="C43" s="391"/>
      <c r="D43" s="391"/>
    </row>
    <row r="44" spans="1:4" ht="18.75" customHeight="1" x14ac:dyDescent="0.25">
      <c r="A44" s="397"/>
      <c r="B44" s="391"/>
      <c r="C44" s="391"/>
      <c r="D44" s="391"/>
    </row>
    <row r="45" spans="1:4" ht="18.75" customHeight="1" x14ac:dyDescent="0.25">
      <c r="A45" s="397"/>
      <c r="B45" s="391"/>
      <c r="C45" s="391"/>
      <c r="D45" s="391"/>
    </row>
    <row r="46" spans="1:4" ht="18.75" customHeight="1" x14ac:dyDescent="0.25">
      <c r="A46" s="397"/>
      <c r="B46" s="391"/>
      <c r="C46" s="391"/>
      <c r="D46" s="391"/>
    </row>
    <row r="47" spans="1:4" ht="18.75" customHeight="1" x14ac:dyDescent="0.25">
      <c r="A47" s="397"/>
      <c r="B47" s="391"/>
      <c r="C47" s="391"/>
      <c r="D47" s="391"/>
    </row>
    <row r="48" spans="1:4" ht="18.75" customHeight="1" x14ac:dyDescent="0.25">
      <c r="A48" s="397"/>
      <c r="B48" s="391"/>
      <c r="C48" s="391"/>
      <c r="D48" s="391"/>
    </row>
    <row r="49" spans="1:4" x14ac:dyDescent="0.25">
      <c r="A49" s="397"/>
      <c r="B49" s="391"/>
      <c r="C49" s="391"/>
      <c r="D49" s="391"/>
    </row>
    <row r="50" spans="1:4" x14ac:dyDescent="0.25">
      <c r="A50" s="397"/>
      <c r="B50" s="391"/>
      <c r="C50" s="391"/>
      <c r="D50" s="391"/>
    </row>
    <row r="51" spans="1:4" x14ac:dyDescent="0.25">
      <c r="A51" s="397"/>
      <c r="B51" s="391"/>
      <c r="C51" s="391"/>
      <c r="D51" s="391"/>
    </row>
    <row r="52" spans="1:4" x14ac:dyDescent="0.25">
      <c r="A52" s="397"/>
      <c r="B52" s="391"/>
      <c r="C52" s="391"/>
      <c r="D52" s="391"/>
    </row>
    <row r="53" spans="1:4" x14ac:dyDescent="0.25">
      <c r="A53" s="397"/>
      <c r="B53" s="391"/>
      <c r="C53" s="391"/>
      <c r="D53" s="391"/>
    </row>
    <row r="54" spans="1:4" x14ac:dyDescent="0.25">
      <c r="A54" s="397"/>
      <c r="B54" s="391"/>
      <c r="C54" s="391"/>
      <c r="D54" s="391"/>
    </row>
    <row r="55" spans="1:4" x14ac:dyDescent="0.25">
      <c r="A55" s="397"/>
      <c r="B55" s="391"/>
      <c r="C55" s="391"/>
      <c r="D55" s="391"/>
    </row>
    <row r="56" spans="1:4" x14ac:dyDescent="0.25">
      <c r="A56" s="397"/>
      <c r="B56" s="391"/>
      <c r="C56" s="391"/>
      <c r="D56" s="391"/>
    </row>
    <row r="57" spans="1:4" x14ac:dyDescent="0.25">
      <c r="A57" s="397"/>
      <c r="B57" s="391"/>
      <c r="C57" s="391"/>
      <c r="D57" s="391"/>
    </row>
    <row r="58" spans="1:4" x14ac:dyDescent="0.25">
      <c r="A58" s="397"/>
      <c r="B58" s="391"/>
      <c r="C58" s="391"/>
      <c r="D58" s="391"/>
    </row>
    <row r="59" spans="1:4" x14ac:dyDescent="0.25">
      <c r="A59" s="397"/>
      <c r="B59" s="391"/>
      <c r="C59" s="391"/>
      <c r="D59" s="391"/>
    </row>
    <row r="60" spans="1:4" x14ac:dyDescent="0.25">
      <c r="A60" s="397"/>
      <c r="B60" s="391"/>
      <c r="C60" s="391"/>
      <c r="D60" s="391"/>
    </row>
    <row r="61" spans="1:4" x14ac:dyDescent="0.25">
      <c r="A61" s="395"/>
      <c r="B61" s="391"/>
      <c r="C61" s="391"/>
      <c r="D61" s="391"/>
    </row>
    <row r="62" spans="1:4" x14ac:dyDescent="0.25">
      <c r="A62" s="395"/>
      <c r="B62" s="391"/>
      <c r="C62" s="391"/>
      <c r="D62" s="391"/>
    </row>
    <row r="63" spans="1:4" x14ac:dyDescent="0.25">
      <c r="A63" s="395"/>
      <c r="B63" s="391"/>
      <c r="C63" s="391"/>
      <c r="D63" s="391"/>
    </row>
    <row r="64" spans="1:4" x14ac:dyDescent="0.25">
      <c r="A64" s="395"/>
      <c r="B64" s="391"/>
      <c r="C64" s="391"/>
      <c r="D64" s="391"/>
    </row>
    <row r="65" spans="1:4" x14ac:dyDescent="0.25">
      <c r="A65" s="395"/>
      <c r="B65" s="391"/>
      <c r="C65" s="391"/>
      <c r="D65" s="391"/>
    </row>
    <row r="66" spans="1:4" x14ac:dyDescent="0.25">
      <c r="A66" s="395"/>
      <c r="B66" s="391"/>
      <c r="C66" s="391"/>
      <c r="D66" s="391"/>
    </row>
    <row r="67" spans="1:4" x14ac:dyDescent="0.25">
      <c r="A67" s="395"/>
      <c r="B67" s="391"/>
      <c r="C67" s="391"/>
      <c r="D67" s="391"/>
    </row>
    <row r="68" spans="1:4" x14ac:dyDescent="0.25">
      <c r="A68" s="394"/>
    </row>
  </sheetData>
  <pageMargins left="0.7" right="0.7" top="0.78740157499999996" bottom="0.78740157499999996" header="0.3" footer="0.3"/>
  <pageSetup paperSize="9" scale="80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503"/>
  <sheetViews>
    <sheetView zoomScale="40" zoomScaleNormal="40" workbookViewId="0">
      <selection activeCell="AE18" sqref="AE18"/>
    </sheetView>
  </sheetViews>
  <sheetFormatPr baseColWidth="10" defaultRowHeight="15" x14ac:dyDescent="0.25"/>
  <cols>
    <col min="1" max="1" width="12.85546875" customWidth="1"/>
    <col min="2" max="2" width="31.7109375" customWidth="1"/>
    <col min="3" max="4" width="17.28515625" customWidth="1"/>
    <col min="5" max="7" width="17.28515625" style="54" customWidth="1"/>
    <col min="8" max="8" width="17.28515625" style="166" customWidth="1"/>
    <col min="9" max="12" width="17.28515625" style="54" customWidth="1"/>
    <col min="13" max="13" width="19.140625" style="54" customWidth="1"/>
    <col min="14" max="17" width="17.28515625" style="28" customWidth="1"/>
    <col min="18" max="19" width="17.28515625" style="102" customWidth="1"/>
    <col min="20" max="20" width="17.28515625" style="139" customWidth="1"/>
    <col min="21" max="21" width="17.28515625" style="102" customWidth="1"/>
    <col min="22" max="22" width="17.28515625" style="28" customWidth="1"/>
    <col min="23" max="23" width="17.28515625" style="138" customWidth="1"/>
    <col min="24" max="24" width="21" customWidth="1"/>
    <col min="25" max="25" width="31.7109375" customWidth="1"/>
    <col min="26" max="33" width="17.28515625" customWidth="1"/>
    <col min="34" max="34" width="17.28515625" style="139" customWidth="1"/>
    <col min="35" max="37" width="17.28515625" style="52" customWidth="1"/>
    <col min="38" max="38" width="23.7109375" customWidth="1"/>
    <col min="39" max="45" width="17.28515625" customWidth="1"/>
    <col min="46" max="46" width="17.28515625" style="125" customWidth="1"/>
    <col min="47" max="48" width="17.28515625" style="138" customWidth="1"/>
    <col min="49" max="77" width="11.42578125" style="28"/>
  </cols>
  <sheetData>
    <row r="1" spans="1:77" s="9" customFormat="1" ht="39.75" customHeight="1" thickTop="1" thickBot="1" x14ac:dyDescent="0.6">
      <c r="A1" s="625" t="s">
        <v>201</v>
      </c>
      <c r="B1" s="626"/>
      <c r="C1" s="626"/>
      <c r="D1" s="626"/>
      <c r="E1" s="626"/>
      <c r="F1" s="626"/>
      <c r="G1" s="626"/>
      <c r="H1" s="626"/>
      <c r="I1" s="626"/>
      <c r="J1" s="626"/>
      <c r="K1" s="626"/>
      <c r="L1" s="626"/>
      <c r="M1" s="626"/>
      <c r="N1" s="626"/>
      <c r="O1" s="626"/>
      <c r="P1" s="626"/>
      <c r="Q1" s="626"/>
      <c r="R1" s="626"/>
      <c r="S1" s="626"/>
      <c r="T1" s="626"/>
      <c r="U1" s="626"/>
      <c r="V1" s="626"/>
      <c r="W1" s="626"/>
      <c r="X1" s="627" t="s">
        <v>239</v>
      </c>
      <c r="Y1" s="628"/>
      <c r="Z1" s="628"/>
      <c r="AA1" s="628"/>
      <c r="AB1" s="628"/>
      <c r="AC1" s="628"/>
      <c r="AD1" s="628"/>
      <c r="AE1" s="628"/>
      <c r="AF1" s="628"/>
      <c r="AG1" s="628"/>
      <c r="AH1" s="628"/>
      <c r="AI1" s="628"/>
      <c r="AJ1" s="628"/>
      <c r="AK1" s="628"/>
      <c r="AL1" s="628"/>
      <c r="AM1" s="628"/>
      <c r="AN1" s="628"/>
      <c r="AO1" s="628"/>
      <c r="AP1" s="628"/>
      <c r="AQ1" s="628"/>
      <c r="AR1" s="628"/>
      <c r="AS1" s="628"/>
      <c r="AT1" s="628"/>
      <c r="AU1" s="628"/>
      <c r="AV1" s="629"/>
      <c r="AW1" s="77"/>
      <c r="AX1" s="77"/>
      <c r="AY1" s="77"/>
      <c r="AZ1" s="77"/>
      <c r="BA1" s="77"/>
      <c r="BB1" s="77"/>
      <c r="BC1" s="77"/>
      <c r="BD1" s="77"/>
      <c r="BE1" s="77"/>
      <c r="BF1" s="77"/>
      <c r="BG1" s="77"/>
      <c r="BH1" s="77"/>
      <c r="BI1" s="77"/>
      <c r="BJ1" s="77"/>
      <c r="BK1" s="77"/>
      <c r="BL1" s="77"/>
      <c r="BM1" s="77"/>
      <c r="BN1" s="77"/>
      <c r="BO1" s="77"/>
      <c r="BP1" s="77"/>
      <c r="BQ1" s="77"/>
      <c r="BR1" s="77"/>
      <c r="BS1" s="77"/>
      <c r="BT1" s="77"/>
      <c r="BU1" s="77"/>
      <c r="BV1" s="77"/>
      <c r="BW1" s="77"/>
      <c r="BX1" s="77"/>
      <c r="BY1" s="77"/>
    </row>
    <row r="2" spans="1:77" s="9" customFormat="1" ht="41.25" customHeight="1" thickTop="1" thickBot="1" x14ac:dyDescent="0.6">
      <c r="A2" s="643" t="s">
        <v>24</v>
      </c>
      <c r="B2" s="641" t="s">
        <v>97</v>
      </c>
      <c r="C2" s="639" t="s">
        <v>199</v>
      </c>
      <c r="D2" s="639" t="s">
        <v>188</v>
      </c>
      <c r="E2" s="633" t="s">
        <v>241</v>
      </c>
      <c r="F2" s="634"/>
      <c r="G2" s="634"/>
      <c r="H2" s="634"/>
      <c r="I2" s="634"/>
      <c r="J2" s="634"/>
      <c r="K2" s="634"/>
      <c r="L2" s="634"/>
      <c r="M2" s="635"/>
      <c r="N2" s="636" t="s">
        <v>242</v>
      </c>
      <c r="O2" s="637"/>
      <c r="P2" s="637"/>
      <c r="Q2" s="637"/>
      <c r="R2" s="637"/>
      <c r="S2" s="637"/>
      <c r="T2" s="637"/>
      <c r="U2" s="637"/>
      <c r="V2" s="638"/>
      <c r="W2" s="645" t="s">
        <v>183</v>
      </c>
      <c r="X2" s="643" t="s">
        <v>24</v>
      </c>
      <c r="Y2" s="641" t="s">
        <v>203</v>
      </c>
      <c r="Z2" s="654" t="s">
        <v>148</v>
      </c>
      <c r="AA2" s="639" t="s">
        <v>296</v>
      </c>
      <c r="AB2" s="639" t="s">
        <v>295</v>
      </c>
      <c r="AC2" s="647" t="s">
        <v>243</v>
      </c>
      <c r="AD2" s="648"/>
      <c r="AE2" s="648"/>
      <c r="AF2" s="648"/>
      <c r="AG2" s="648"/>
      <c r="AH2" s="648"/>
      <c r="AI2" s="648"/>
      <c r="AJ2" s="648"/>
      <c r="AK2" s="648"/>
      <c r="AL2" s="649"/>
      <c r="AM2" s="650" t="s">
        <v>244</v>
      </c>
      <c r="AN2" s="637"/>
      <c r="AO2" s="637"/>
      <c r="AP2" s="637"/>
      <c r="AQ2" s="637"/>
      <c r="AR2" s="637"/>
      <c r="AS2" s="637"/>
      <c r="AT2" s="638"/>
      <c r="AU2" s="654" t="s">
        <v>184</v>
      </c>
      <c r="AV2" s="645" t="s">
        <v>42</v>
      </c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  <c r="BM2" s="77"/>
      <c r="BN2" s="77"/>
      <c r="BO2" s="77"/>
      <c r="BP2" s="77"/>
      <c r="BQ2" s="77"/>
      <c r="BR2" s="77"/>
      <c r="BS2" s="77"/>
      <c r="BT2" s="77"/>
      <c r="BU2" s="77"/>
      <c r="BV2" s="77"/>
      <c r="BW2" s="77"/>
      <c r="BX2" s="77"/>
      <c r="BY2" s="77"/>
    </row>
    <row r="3" spans="1:77" s="8" customFormat="1" ht="222" customHeight="1" thickTop="1" thickBot="1" x14ac:dyDescent="0.45">
      <c r="A3" s="644"/>
      <c r="B3" s="642"/>
      <c r="C3" s="640"/>
      <c r="D3" s="640"/>
      <c r="E3" s="29" t="s">
        <v>115</v>
      </c>
      <c r="F3" s="29" t="s">
        <v>114</v>
      </c>
      <c r="G3" s="29" t="s">
        <v>108</v>
      </c>
      <c r="H3" s="10" t="s">
        <v>116</v>
      </c>
      <c r="I3" s="29" t="s">
        <v>144</v>
      </c>
      <c r="J3" s="180" t="s">
        <v>145</v>
      </c>
      <c r="K3" s="180" t="s">
        <v>127</v>
      </c>
      <c r="L3" s="29" t="s">
        <v>146</v>
      </c>
      <c r="M3" s="10" t="s">
        <v>147</v>
      </c>
      <c r="N3" s="488" t="s">
        <v>117</v>
      </c>
      <c r="O3" s="488" t="s">
        <v>114</v>
      </c>
      <c r="P3" s="489" t="s">
        <v>148</v>
      </c>
      <c r="Q3" s="489" t="s">
        <v>118</v>
      </c>
      <c r="R3" s="488" t="s">
        <v>144</v>
      </c>
      <c r="S3" s="490" t="s">
        <v>145</v>
      </c>
      <c r="T3" s="490" t="s">
        <v>127</v>
      </c>
      <c r="U3" s="488" t="s">
        <v>146</v>
      </c>
      <c r="V3" s="489" t="s">
        <v>186</v>
      </c>
      <c r="W3" s="646"/>
      <c r="X3" s="644"/>
      <c r="Y3" s="642"/>
      <c r="Z3" s="642"/>
      <c r="AA3" s="640"/>
      <c r="AB3" s="640"/>
      <c r="AC3" s="124" t="s">
        <v>124</v>
      </c>
      <c r="AD3" s="124" t="s">
        <v>120</v>
      </c>
      <c r="AE3" s="179" t="s">
        <v>205</v>
      </c>
      <c r="AF3" s="124" t="s">
        <v>189</v>
      </c>
      <c r="AG3" s="179" t="s">
        <v>297</v>
      </c>
      <c r="AH3" s="179" t="s">
        <v>144</v>
      </c>
      <c r="AI3" s="181" t="s">
        <v>145</v>
      </c>
      <c r="AJ3" s="181" t="s">
        <v>127</v>
      </c>
      <c r="AK3" s="179" t="s">
        <v>146</v>
      </c>
      <c r="AL3" s="179" t="s">
        <v>149</v>
      </c>
      <c r="AM3" s="488" t="s">
        <v>115</v>
      </c>
      <c r="AN3" s="488" t="s">
        <v>114</v>
      </c>
      <c r="AO3" s="489" t="s">
        <v>116</v>
      </c>
      <c r="AP3" s="488" t="s">
        <v>144</v>
      </c>
      <c r="AQ3" s="490" t="s">
        <v>145</v>
      </c>
      <c r="AR3" s="490" t="s">
        <v>127</v>
      </c>
      <c r="AS3" s="488" t="s">
        <v>146</v>
      </c>
      <c r="AT3" s="488" t="s">
        <v>147</v>
      </c>
      <c r="AU3" s="642"/>
      <c r="AV3" s="646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0"/>
      <c r="BI3" s="30"/>
      <c r="BJ3" s="30"/>
      <c r="BK3" s="30"/>
      <c r="BL3" s="30"/>
      <c r="BM3" s="30"/>
      <c r="BN3" s="30"/>
      <c r="BO3" s="30"/>
      <c r="BP3" s="30"/>
      <c r="BQ3" s="30"/>
      <c r="BR3" s="30"/>
      <c r="BS3" s="30"/>
      <c r="BT3" s="30"/>
      <c r="BU3" s="30"/>
      <c r="BV3" s="30"/>
      <c r="BW3" s="30"/>
      <c r="BX3" s="30"/>
      <c r="BY3" s="30"/>
    </row>
    <row r="4" spans="1:77" s="8" customFormat="1" ht="45.75" customHeight="1" thickTop="1" thickBot="1" x14ac:dyDescent="0.45">
      <c r="A4" s="651" t="s">
        <v>263</v>
      </c>
      <c r="B4" s="652"/>
      <c r="C4" s="652"/>
      <c r="D4" s="652"/>
      <c r="E4" s="652"/>
      <c r="F4" s="652"/>
      <c r="G4" s="652"/>
      <c r="H4" s="652"/>
      <c r="I4" s="652"/>
      <c r="J4" s="652"/>
      <c r="K4" s="652"/>
      <c r="L4" s="652"/>
      <c r="M4" s="652"/>
      <c r="N4" s="652"/>
      <c r="O4" s="652"/>
      <c r="P4" s="652"/>
      <c r="Q4" s="652"/>
      <c r="R4" s="652"/>
      <c r="S4" s="652"/>
      <c r="T4" s="652"/>
      <c r="U4" s="652"/>
      <c r="V4" s="652"/>
      <c r="W4" s="652"/>
      <c r="X4" s="652"/>
      <c r="Y4" s="652"/>
      <c r="Z4" s="652"/>
      <c r="AA4" s="652"/>
      <c r="AB4" s="652"/>
      <c r="AC4" s="652"/>
      <c r="AD4" s="652"/>
      <c r="AE4" s="652"/>
      <c r="AF4" s="652"/>
      <c r="AG4" s="652"/>
      <c r="AH4" s="652"/>
      <c r="AI4" s="652"/>
      <c r="AJ4" s="652"/>
      <c r="AK4" s="652"/>
      <c r="AL4" s="652"/>
      <c r="AM4" s="652"/>
      <c r="AN4" s="652"/>
      <c r="AO4" s="652"/>
      <c r="AP4" s="652"/>
      <c r="AQ4" s="652"/>
      <c r="AR4" s="652"/>
      <c r="AS4" s="652"/>
      <c r="AT4" s="652"/>
      <c r="AU4" s="652"/>
      <c r="AV4" s="653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  <c r="BK4" s="30"/>
      <c r="BL4" s="30"/>
      <c r="BM4" s="30"/>
      <c r="BN4" s="30"/>
      <c r="BO4" s="30"/>
      <c r="BP4" s="30"/>
      <c r="BQ4" s="30"/>
      <c r="BR4" s="30"/>
      <c r="BS4" s="30"/>
      <c r="BT4" s="30"/>
      <c r="BU4" s="30"/>
      <c r="BV4" s="30"/>
      <c r="BW4" s="30"/>
      <c r="BX4" s="30"/>
      <c r="BY4" s="30"/>
    </row>
    <row r="5" spans="1:77" s="54" customFormat="1" ht="135.75" customHeight="1" thickTop="1" x14ac:dyDescent="0.25">
      <c r="A5" s="630" t="s">
        <v>61</v>
      </c>
      <c r="B5" s="632" t="s">
        <v>251</v>
      </c>
      <c r="C5" s="15">
        <v>1400</v>
      </c>
      <c r="D5" s="15"/>
      <c r="E5" s="239" t="s">
        <v>142</v>
      </c>
      <c r="F5" s="239" t="s">
        <v>3</v>
      </c>
      <c r="G5" s="239" t="s">
        <v>98</v>
      </c>
      <c r="H5" s="152"/>
      <c r="I5" s="46">
        <v>7</v>
      </c>
      <c r="J5" s="46">
        <v>0</v>
      </c>
      <c r="K5" s="157"/>
      <c r="L5" s="96">
        <f>I5+J5</f>
        <v>7</v>
      </c>
      <c r="M5" s="55">
        <f t="shared" ref="M5:M15" si="0">C5*L5</f>
        <v>9800</v>
      </c>
      <c r="N5" s="14" t="s">
        <v>34</v>
      </c>
      <c r="O5" s="14" t="s">
        <v>3</v>
      </c>
      <c r="P5" s="14" t="s">
        <v>109</v>
      </c>
      <c r="Q5" s="318"/>
      <c r="R5" s="117">
        <v>7</v>
      </c>
      <c r="S5" s="117">
        <v>0</v>
      </c>
      <c r="T5" s="195">
        <f>J6</f>
        <v>0</v>
      </c>
      <c r="U5" s="117">
        <f>R5+S5</f>
        <v>7</v>
      </c>
      <c r="V5" s="118">
        <f t="shared" ref="V5:V13" si="1">C5*U5</f>
        <v>9800</v>
      </c>
      <c r="W5" s="531">
        <f t="shared" ref="W5:W15" si="2">M5-V5</f>
        <v>0</v>
      </c>
      <c r="X5" s="306"/>
      <c r="Y5" s="319"/>
      <c r="Z5" s="88"/>
      <c r="AA5" s="15"/>
      <c r="AB5" s="15"/>
      <c r="AC5" s="196"/>
      <c r="AD5" s="320"/>
      <c r="AE5" s="131"/>
      <c r="AF5" s="142"/>
      <c r="AG5" s="142"/>
      <c r="AH5" s="131"/>
      <c r="AI5" s="131"/>
      <c r="AJ5" s="321"/>
      <c r="AK5" s="131"/>
      <c r="AL5" s="134"/>
      <c r="AM5" s="116"/>
      <c r="AN5" s="88"/>
      <c r="AO5" s="15"/>
      <c r="AP5" s="47"/>
      <c r="AQ5" s="255"/>
      <c r="AR5" s="255"/>
      <c r="AS5" s="255"/>
      <c r="AT5" s="118"/>
      <c r="AU5" s="491"/>
      <c r="AV5" s="492"/>
      <c r="AW5" s="28"/>
      <c r="AX5" s="28"/>
      <c r="AY5" s="28"/>
      <c r="AZ5" s="28"/>
      <c r="BA5" s="28"/>
      <c r="BB5" s="28"/>
      <c r="BC5" s="28"/>
      <c r="BD5" s="28"/>
      <c r="BE5" s="28"/>
      <c r="BF5" s="28"/>
      <c r="BG5" s="28"/>
      <c r="BH5" s="28"/>
      <c r="BI5" s="28"/>
      <c r="BJ5" s="28"/>
      <c r="BK5" s="28"/>
      <c r="BL5" s="28"/>
      <c r="BM5" s="28"/>
      <c r="BN5" s="28"/>
      <c r="BO5" s="28"/>
      <c r="BP5" s="28"/>
      <c r="BQ5" s="28"/>
      <c r="BR5" s="28"/>
      <c r="BS5" s="28"/>
      <c r="BT5" s="28"/>
      <c r="BU5" s="28"/>
      <c r="BV5" s="28"/>
      <c r="BW5" s="28"/>
      <c r="BX5" s="28"/>
      <c r="BY5" s="28"/>
    </row>
    <row r="6" spans="1:77" s="54" customFormat="1" ht="171.75" customHeight="1" thickBot="1" x14ac:dyDescent="0.3">
      <c r="A6" s="631"/>
      <c r="B6" s="615"/>
      <c r="C6" s="256">
        <v>600</v>
      </c>
      <c r="D6" s="256"/>
      <c r="E6" s="182" t="s">
        <v>140</v>
      </c>
      <c r="F6" s="99" t="s">
        <v>8</v>
      </c>
      <c r="G6" s="12" t="s">
        <v>98</v>
      </c>
      <c r="H6" s="151"/>
      <c r="I6" s="48">
        <v>3</v>
      </c>
      <c r="J6" s="48">
        <v>0</v>
      </c>
      <c r="K6" s="156"/>
      <c r="L6" s="56">
        <f t="shared" ref="L6:L22" si="3">I6+J6</f>
        <v>3</v>
      </c>
      <c r="M6" s="98">
        <f t="shared" si="0"/>
        <v>1800</v>
      </c>
      <c r="N6" s="185" t="s">
        <v>128</v>
      </c>
      <c r="O6" s="14" t="s">
        <v>3</v>
      </c>
      <c r="P6" s="14" t="s">
        <v>109</v>
      </c>
      <c r="Q6" s="94"/>
      <c r="R6" s="51">
        <v>7</v>
      </c>
      <c r="S6" s="51">
        <v>0</v>
      </c>
      <c r="T6" s="198"/>
      <c r="U6" s="51">
        <f t="shared" ref="U6:U22" si="4">R6+S6</f>
        <v>7</v>
      </c>
      <c r="V6" s="23">
        <f t="shared" si="1"/>
        <v>4200</v>
      </c>
      <c r="W6" s="532">
        <f t="shared" si="2"/>
        <v>-2400</v>
      </c>
      <c r="X6" s="305"/>
      <c r="Y6" s="198"/>
      <c r="Z6" s="198"/>
      <c r="AA6" s="22"/>
      <c r="AB6" s="22"/>
      <c r="AC6" s="199"/>
      <c r="AD6" s="199"/>
      <c r="AE6" s="130"/>
      <c r="AF6" s="141"/>
      <c r="AG6" s="191"/>
      <c r="AH6" s="130"/>
      <c r="AI6" s="130"/>
      <c r="AJ6" s="171"/>
      <c r="AK6" s="130"/>
      <c r="AL6" s="133"/>
      <c r="AM6" s="198"/>
      <c r="AN6" s="21"/>
      <c r="AO6" s="22"/>
      <c r="AP6" s="51"/>
      <c r="AQ6" s="22"/>
      <c r="AR6" s="22"/>
      <c r="AS6" s="22"/>
      <c r="AT6" s="23"/>
      <c r="AU6" s="493"/>
      <c r="AV6" s="494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  <c r="BI6" s="28"/>
      <c r="BJ6" s="28"/>
      <c r="BK6" s="28"/>
      <c r="BL6" s="28"/>
      <c r="BM6" s="28"/>
      <c r="BN6" s="28"/>
      <c r="BO6" s="28"/>
      <c r="BP6" s="28"/>
      <c r="BQ6" s="28"/>
      <c r="BR6" s="28"/>
      <c r="BS6" s="28"/>
      <c r="BT6" s="28"/>
      <c r="BU6" s="28"/>
      <c r="BV6" s="28"/>
      <c r="BW6" s="28"/>
      <c r="BX6" s="28"/>
      <c r="BY6" s="28"/>
    </row>
    <row r="7" spans="1:77" s="54" customFormat="1" ht="153.75" customHeight="1" thickTop="1" x14ac:dyDescent="0.25">
      <c r="A7" s="390" t="s">
        <v>62</v>
      </c>
      <c r="B7" s="613" t="s">
        <v>135</v>
      </c>
      <c r="C7" s="110">
        <v>800</v>
      </c>
      <c r="D7" s="110"/>
      <c r="E7" s="183" t="s">
        <v>140</v>
      </c>
      <c r="F7" s="92" t="s">
        <v>8</v>
      </c>
      <c r="G7" s="92" t="s">
        <v>98</v>
      </c>
      <c r="H7" s="150"/>
      <c r="I7" s="93">
        <v>3</v>
      </c>
      <c r="J7" s="93">
        <v>0</v>
      </c>
      <c r="K7" s="155"/>
      <c r="L7" s="93">
        <f t="shared" si="3"/>
        <v>3</v>
      </c>
      <c r="M7" s="167">
        <f t="shared" si="0"/>
        <v>2400</v>
      </c>
      <c r="N7" s="186" t="s">
        <v>140</v>
      </c>
      <c r="O7" s="177" t="s">
        <v>8</v>
      </c>
      <c r="P7" s="109" t="s">
        <v>109</v>
      </c>
      <c r="Q7" s="111"/>
      <c r="R7" s="112">
        <v>3</v>
      </c>
      <c r="S7" s="112">
        <v>0</v>
      </c>
      <c r="T7" s="197"/>
      <c r="U7" s="112">
        <f t="shared" si="4"/>
        <v>3</v>
      </c>
      <c r="V7" s="113">
        <f t="shared" si="1"/>
        <v>2400</v>
      </c>
      <c r="W7" s="533">
        <f t="shared" si="2"/>
        <v>0</v>
      </c>
      <c r="X7" s="306"/>
      <c r="Y7" s="307"/>
      <c r="Z7" s="14"/>
      <c r="AA7" s="15"/>
      <c r="AB7" s="15"/>
      <c r="AC7" s="127"/>
      <c r="AD7" s="172"/>
      <c r="AE7" s="131"/>
      <c r="AF7" s="142"/>
      <c r="AG7" s="142"/>
      <c r="AH7" s="131"/>
      <c r="AI7" s="131"/>
      <c r="AJ7" s="131"/>
      <c r="AK7" s="131"/>
      <c r="AL7" s="144"/>
      <c r="AM7" s="14"/>
      <c r="AN7" s="14"/>
      <c r="AO7" s="15"/>
      <c r="AP7" s="47"/>
      <c r="AQ7" s="194"/>
      <c r="AR7" s="194"/>
      <c r="AS7" s="194"/>
      <c r="AT7" s="114"/>
      <c r="AU7" s="495"/>
      <c r="AV7" s="492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28"/>
      <c r="BS7" s="28"/>
      <c r="BT7" s="28"/>
      <c r="BU7" s="28"/>
      <c r="BV7" s="28"/>
      <c r="BW7" s="28"/>
      <c r="BX7" s="28"/>
      <c r="BY7" s="28"/>
    </row>
    <row r="8" spans="1:77" s="28" customFormat="1" ht="104.25" customHeight="1" x14ac:dyDescent="0.25">
      <c r="A8" s="390"/>
      <c r="B8" s="614"/>
      <c r="C8" s="15">
        <v>1200</v>
      </c>
      <c r="D8" s="300"/>
      <c r="E8" s="184" t="s">
        <v>119</v>
      </c>
      <c r="F8" s="12" t="s">
        <v>0</v>
      </c>
      <c r="G8" s="17" t="s">
        <v>98</v>
      </c>
      <c r="H8" s="152"/>
      <c r="I8" s="46">
        <v>0</v>
      </c>
      <c r="J8" s="46">
        <v>0</v>
      </c>
      <c r="K8" s="157"/>
      <c r="L8" s="46">
        <f t="shared" si="3"/>
        <v>0</v>
      </c>
      <c r="M8" s="218">
        <f t="shared" si="0"/>
        <v>0</v>
      </c>
      <c r="N8" s="187" t="s">
        <v>143</v>
      </c>
      <c r="O8" s="81" t="s">
        <v>8</v>
      </c>
      <c r="P8" s="81" t="s">
        <v>109</v>
      </c>
      <c r="Q8" s="90"/>
      <c r="R8" s="82">
        <v>3</v>
      </c>
      <c r="S8" s="82">
        <v>0</v>
      </c>
      <c r="T8" s="200"/>
      <c r="U8" s="82">
        <f t="shared" si="4"/>
        <v>3</v>
      </c>
      <c r="V8" s="219">
        <f t="shared" si="1"/>
        <v>3600</v>
      </c>
      <c r="W8" s="534">
        <f t="shared" si="2"/>
        <v>-3600</v>
      </c>
      <c r="X8" s="292"/>
      <c r="Y8" s="308"/>
      <c r="Z8" s="81"/>
      <c r="AA8" s="309"/>
      <c r="AB8" s="309"/>
      <c r="AC8" s="128"/>
      <c r="AD8" s="201"/>
      <c r="AE8" s="132"/>
      <c r="AF8" s="143"/>
      <c r="AG8" s="192"/>
      <c r="AH8" s="132"/>
      <c r="AI8" s="132"/>
      <c r="AJ8" s="173"/>
      <c r="AK8" s="132"/>
      <c r="AL8" s="201"/>
      <c r="AM8" s="200"/>
      <c r="AN8" s="81"/>
      <c r="AO8" s="80"/>
      <c r="AP8" s="82"/>
      <c r="AQ8" s="200"/>
      <c r="AR8" s="200"/>
      <c r="AS8" s="200"/>
      <c r="AT8" s="202"/>
      <c r="AU8" s="496"/>
      <c r="AV8" s="497"/>
    </row>
    <row r="9" spans="1:77" s="28" customFormat="1" ht="106.5" customHeight="1" x14ac:dyDescent="0.25">
      <c r="A9" s="390"/>
      <c r="B9" s="614"/>
      <c r="C9" s="15">
        <v>8800</v>
      </c>
      <c r="D9" s="80"/>
      <c r="E9" s="184" t="s">
        <v>119</v>
      </c>
      <c r="F9" s="95" t="s">
        <v>0</v>
      </c>
      <c r="G9" s="95" t="s">
        <v>98</v>
      </c>
      <c r="H9" s="152"/>
      <c r="I9" s="46">
        <v>0</v>
      </c>
      <c r="J9" s="46">
        <v>0</v>
      </c>
      <c r="K9" s="157"/>
      <c r="L9" s="46">
        <f t="shared" si="3"/>
        <v>0</v>
      </c>
      <c r="M9" s="168">
        <f t="shared" si="0"/>
        <v>0</v>
      </c>
      <c r="N9" s="188" t="s">
        <v>119</v>
      </c>
      <c r="O9" s="116" t="s">
        <v>0</v>
      </c>
      <c r="P9" s="81" t="s">
        <v>109</v>
      </c>
      <c r="Q9" s="90"/>
      <c r="R9" s="82">
        <v>0</v>
      </c>
      <c r="S9" s="82">
        <v>0</v>
      </c>
      <c r="T9" s="200"/>
      <c r="U9" s="82">
        <f t="shared" si="4"/>
        <v>0</v>
      </c>
      <c r="V9" s="83">
        <f t="shared" si="1"/>
        <v>0</v>
      </c>
      <c r="W9" s="535">
        <f t="shared" si="2"/>
        <v>0</v>
      </c>
      <c r="X9" s="310"/>
      <c r="Y9" s="311"/>
      <c r="Z9" s="81"/>
      <c r="AA9" s="309"/>
      <c r="AB9" s="309"/>
      <c r="AC9" s="128"/>
      <c r="AD9" s="201"/>
      <c r="AE9" s="132"/>
      <c r="AF9" s="143"/>
      <c r="AG9" s="192"/>
      <c r="AH9" s="132"/>
      <c r="AI9" s="132"/>
      <c r="AJ9" s="173"/>
      <c r="AK9" s="132"/>
      <c r="AL9" s="201"/>
      <c r="AM9" s="200"/>
      <c r="AN9" s="200"/>
      <c r="AO9" s="80"/>
      <c r="AP9" s="82"/>
      <c r="AQ9" s="200"/>
      <c r="AR9" s="200"/>
      <c r="AS9" s="200"/>
      <c r="AT9" s="202"/>
      <c r="AU9" s="496"/>
      <c r="AV9" s="497"/>
    </row>
    <row r="10" spans="1:77" s="54" customFormat="1" ht="149.25" customHeight="1" thickBot="1" x14ac:dyDescent="0.3">
      <c r="A10" s="401"/>
      <c r="B10" s="615"/>
      <c r="C10" s="555">
        <v>1400</v>
      </c>
      <c r="D10" s="255"/>
      <c r="E10" s="11" t="s">
        <v>50</v>
      </c>
      <c r="F10" s="11" t="s">
        <v>8</v>
      </c>
      <c r="G10" s="11" t="s">
        <v>98</v>
      </c>
      <c r="H10" s="153"/>
      <c r="I10" s="96">
        <v>3</v>
      </c>
      <c r="J10" s="96">
        <v>0</v>
      </c>
      <c r="K10" s="158"/>
      <c r="L10" s="96">
        <f t="shared" si="3"/>
        <v>3</v>
      </c>
      <c r="M10" s="13">
        <f t="shared" si="0"/>
        <v>4200</v>
      </c>
      <c r="N10" s="188" t="s">
        <v>119</v>
      </c>
      <c r="O10" s="119" t="s">
        <v>0</v>
      </c>
      <c r="P10" s="81" t="s">
        <v>109</v>
      </c>
      <c r="Q10" s="94"/>
      <c r="R10" s="51">
        <v>0</v>
      </c>
      <c r="S10" s="51">
        <v>0</v>
      </c>
      <c r="T10" s="198"/>
      <c r="U10" s="51">
        <f t="shared" si="4"/>
        <v>0</v>
      </c>
      <c r="V10" s="16">
        <f t="shared" si="1"/>
        <v>0</v>
      </c>
      <c r="W10" s="533">
        <f t="shared" si="2"/>
        <v>4200</v>
      </c>
      <c r="X10" s="312"/>
      <c r="Y10" s="313"/>
      <c r="Z10" s="21"/>
      <c r="AA10" s="22"/>
      <c r="AB10" s="22"/>
      <c r="AC10" s="126"/>
      <c r="AD10" s="174"/>
      <c r="AE10" s="130"/>
      <c r="AF10" s="141"/>
      <c r="AG10" s="141"/>
      <c r="AH10" s="130"/>
      <c r="AI10" s="130"/>
      <c r="AJ10" s="130"/>
      <c r="AK10" s="130"/>
      <c r="AL10" s="133"/>
      <c r="AM10" s="198"/>
      <c r="AN10" s="21"/>
      <c r="AO10" s="22"/>
      <c r="AP10" s="51"/>
      <c r="AQ10" s="22"/>
      <c r="AR10" s="22"/>
      <c r="AS10" s="22"/>
      <c r="AT10" s="23"/>
      <c r="AU10" s="493"/>
      <c r="AV10" s="494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  <c r="BK10" s="28"/>
      <c r="BL10" s="28"/>
      <c r="BM10" s="28"/>
      <c r="BN10" s="28"/>
      <c r="BO10" s="28"/>
      <c r="BP10" s="28"/>
      <c r="BQ10" s="28"/>
      <c r="BR10" s="28"/>
      <c r="BS10" s="28"/>
      <c r="BT10" s="28"/>
      <c r="BU10" s="28"/>
      <c r="BV10" s="28"/>
      <c r="BW10" s="28"/>
      <c r="BX10" s="28"/>
      <c r="BY10" s="28"/>
    </row>
    <row r="11" spans="1:77" s="54" customFormat="1" ht="111" customHeight="1" thickTop="1" x14ac:dyDescent="0.25">
      <c r="A11" s="388" t="s">
        <v>63</v>
      </c>
      <c r="B11" s="389" t="s">
        <v>31</v>
      </c>
      <c r="C11" s="301">
        <v>1800</v>
      </c>
      <c r="D11" s="302"/>
      <c r="E11" s="623" t="s">
        <v>221</v>
      </c>
      <c r="F11" s="121" t="s">
        <v>52</v>
      </c>
      <c r="G11" s="121" t="s">
        <v>98</v>
      </c>
      <c r="H11" s="154"/>
      <c r="I11" s="122">
        <v>7</v>
      </c>
      <c r="J11" s="122">
        <v>0</v>
      </c>
      <c r="K11" s="159"/>
      <c r="L11" s="122">
        <f t="shared" si="3"/>
        <v>7</v>
      </c>
      <c r="M11" s="167">
        <f t="shared" si="0"/>
        <v>12600</v>
      </c>
      <c r="N11" s="189" t="s">
        <v>119</v>
      </c>
      <c r="O11" s="123" t="s">
        <v>0</v>
      </c>
      <c r="P11" s="123" t="s">
        <v>109</v>
      </c>
      <c r="Q11" s="111"/>
      <c r="R11" s="112">
        <v>0</v>
      </c>
      <c r="S11" s="112">
        <v>0</v>
      </c>
      <c r="T11" s="203"/>
      <c r="U11" s="112">
        <f t="shared" si="4"/>
        <v>0</v>
      </c>
      <c r="V11" s="216">
        <f t="shared" si="1"/>
        <v>0</v>
      </c>
      <c r="W11" s="536">
        <f t="shared" si="2"/>
        <v>12600</v>
      </c>
      <c r="X11" s="314"/>
      <c r="Y11" s="315"/>
      <c r="Z11" s="88"/>
      <c r="AA11" s="15"/>
      <c r="AB11" s="15"/>
      <c r="AC11" s="204"/>
      <c r="AD11" s="172"/>
      <c r="AE11" s="131"/>
      <c r="AF11" s="142"/>
      <c r="AG11" s="142"/>
      <c r="AH11" s="131"/>
      <c r="AI11" s="131"/>
      <c r="AJ11" s="131"/>
      <c r="AK11" s="131"/>
      <c r="AL11" s="134"/>
      <c r="AM11" s="185"/>
      <c r="AN11" s="88"/>
      <c r="AO11" s="15"/>
      <c r="AP11" s="47"/>
      <c r="AQ11" s="15"/>
      <c r="AR11" s="15"/>
      <c r="AS11" s="15"/>
      <c r="AT11" s="16"/>
      <c r="AU11" s="495"/>
      <c r="AV11" s="498"/>
      <c r="AW11" s="28"/>
      <c r="AX11" s="28"/>
      <c r="AY11" s="28"/>
      <c r="AZ11" s="28"/>
      <c r="BA11" s="28"/>
      <c r="BB11" s="28"/>
      <c r="BC11" s="28"/>
      <c r="BD11" s="28"/>
      <c r="BE11" s="28"/>
      <c r="BF11" s="28"/>
      <c r="BG11" s="28"/>
      <c r="BH11" s="28"/>
      <c r="BI11" s="28"/>
      <c r="BJ11" s="28"/>
      <c r="BK11" s="28"/>
      <c r="BL11" s="28"/>
      <c r="BM11" s="28"/>
      <c r="BN11" s="28"/>
      <c r="BO11" s="28"/>
      <c r="BP11" s="28"/>
      <c r="BQ11" s="28"/>
      <c r="BR11" s="28"/>
      <c r="BS11" s="28"/>
      <c r="BT11" s="28"/>
      <c r="BU11" s="28"/>
      <c r="BV11" s="28"/>
      <c r="BW11" s="28"/>
      <c r="BX11" s="28"/>
      <c r="BY11" s="28"/>
    </row>
    <row r="12" spans="1:77" s="54" customFormat="1" ht="123" customHeight="1" thickBot="1" x14ac:dyDescent="0.3">
      <c r="A12" s="401"/>
      <c r="B12" s="402"/>
      <c r="C12" s="256">
        <v>2000</v>
      </c>
      <c r="D12" s="22"/>
      <c r="E12" s="624"/>
      <c r="F12" s="99" t="s">
        <v>52</v>
      </c>
      <c r="G12" s="99" t="s">
        <v>98</v>
      </c>
      <c r="H12" s="151"/>
      <c r="I12" s="48">
        <v>7</v>
      </c>
      <c r="J12" s="48">
        <v>0</v>
      </c>
      <c r="K12" s="156"/>
      <c r="L12" s="48">
        <f t="shared" si="3"/>
        <v>7</v>
      </c>
      <c r="M12" s="98">
        <f t="shared" si="0"/>
        <v>14000</v>
      </c>
      <c r="N12" s="18" t="s">
        <v>129</v>
      </c>
      <c r="O12" s="18" t="s">
        <v>8</v>
      </c>
      <c r="P12" s="18"/>
      <c r="Q12" s="19"/>
      <c r="R12" s="50">
        <v>3</v>
      </c>
      <c r="S12" s="50">
        <v>0</v>
      </c>
      <c r="T12" s="205"/>
      <c r="U12" s="50">
        <f t="shared" si="4"/>
        <v>3</v>
      </c>
      <c r="V12" s="23">
        <f t="shared" si="1"/>
        <v>6000</v>
      </c>
      <c r="W12" s="532">
        <f t="shared" si="2"/>
        <v>8000</v>
      </c>
      <c r="X12" s="316"/>
      <c r="Y12" s="317"/>
      <c r="Z12" s="21"/>
      <c r="AA12" s="22"/>
      <c r="AB12" s="22"/>
      <c r="AC12" s="126"/>
      <c r="AD12" s="174"/>
      <c r="AE12" s="130"/>
      <c r="AF12" s="141"/>
      <c r="AG12" s="141"/>
      <c r="AH12" s="130"/>
      <c r="AI12" s="130"/>
      <c r="AJ12" s="130"/>
      <c r="AK12" s="130"/>
      <c r="AL12" s="133"/>
      <c r="AM12" s="198"/>
      <c r="AN12" s="21"/>
      <c r="AO12" s="22"/>
      <c r="AP12" s="51"/>
      <c r="AQ12" s="22"/>
      <c r="AR12" s="22"/>
      <c r="AS12" s="22"/>
      <c r="AT12" s="23"/>
      <c r="AU12" s="493"/>
      <c r="AV12" s="494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</row>
    <row r="13" spans="1:77" s="54" customFormat="1" ht="175.5" customHeight="1" thickTop="1" x14ac:dyDescent="0.25">
      <c r="A13" s="390" t="s">
        <v>64</v>
      </c>
      <c r="B13" s="403" t="s">
        <v>252</v>
      </c>
      <c r="C13" s="15">
        <v>1000</v>
      </c>
      <c r="D13" s="15"/>
      <c r="E13" s="398" t="s">
        <v>222</v>
      </c>
      <c r="F13" s="398" t="s">
        <v>2</v>
      </c>
      <c r="G13" s="12" t="s">
        <v>99</v>
      </c>
      <c r="H13" s="161"/>
      <c r="I13" s="46">
        <v>13</v>
      </c>
      <c r="J13" s="46">
        <v>0</v>
      </c>
      <c r="K13" s="157"/>
      <c r="L13" s="46">
        <f t="shared" si="3"/>
        <v>13</v>
      </c>
      <c r="M13" s="167">
        <f t="shared" si="0"/>
        <v>13000</v>
      </c>
      <c r="N13" s="616" t="s">
        <v>229</v>
      </c>
      <c r="O13" s="616" t="s">
        <v>52</v>
      </c>
      <c r="P13" s="616" t="s">
        <v>109</v>
      </c>
      <c r="Q13" s="622"/>
      <c r="R13" s="619">
        <v>7</v>
      </c>
      <c r="S13" s="619">
        <v>0</v>
      </c>
      <c r="T13" s="666"/>
      <c r="U13" s="656">
        <f t="shared" si="4"/>
        <v>7</v>
      </c>
      <c r="V13" s="216">
        <f t="shared" si="1"/>
        <v>7000</v>
      </c>
      <c r="W13" s="537">
        <f t="shared" si="2"/>
        <v>6000</v>
      </c>
      <c r="X13" s="668" t="s">
        <v>57</v>
      </c>
      <c r="Y13" s="613" t="s">
        <v>220</v>
      </c>
      <c r="Z13" s="616" t="s">
        <v>126</v>
      </c>
      <c r="AA13" s="700">
        <v>7735</v>
      </c>
      <c r="AB13" s="569"/>
      <c r="AC13" s="667" t="s">
        <v>136</v>
      </c>
      <c r="AD13" s="657" t="s">
        <v>13</v>
      </c>
      <c r="AE13" s="672">
        <f>AA13/AG13</f>
        <v>5156.666666666667</v>
      </c>
      <c r="AF13" s="672"/>
      <c r="AG13" s="679">
        <v>1.5</v>
      </c>
      <c r="AH13" s="670">
        <v>19</v>
      </c>
      <c r="AI13" s="670">
        <v>0</v>
      </c>
      <c r="AJ13" s="677"/>
      <c r="AK13" s="670">
        <f>AH13+AI13</f>
        <v>19</v>
      </c>
      <c r="AL13" s="699">
        <f>AE13*AK13</f>
        <v>97976.666666666672</v>
      </c>
      <c r="AM13" s="616" t="s">
        <v>132</v>
      </c>
      <c r="AN13" s="616" t="s">
        <v>11</v>
      </c>
      <c r="AO13" s="700"/>
      <c r="AP13" s="619">
        <v>8</v>
      </c>
      <c r="AQ13" s="655">
        <v>0</v>
      </c>
      <c r="AR13" s="655"/>
      <c r="AS13" s="655">
        <f>AP13+AQ13</f>
        <v>8</v>
      </c>
      <c r="AT13" s="693">
        <f>AS13*AA13</f>
        <v>61880</v>
      </c>
      <c r="AU13" s="702">
        <f>AL13-AT13</f>
        <v>36096.666666666672</v>
      </c>
      <c r="AV13" s="688" t="s">
        <v>170</v>
      </c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</row>
    <row r="14" spans="1:77" s="54" customFormat="1" ht="256.5" customHeight="1" x14ac:dyDescent="0.25">
      <c r="A14" s="390"/>
      <c r="B14" s="403"/>
      <c r="C14" s="80">
        <v>3000</v>
      </c>
      <c r="D14" s="80"/>
      <c r="E14" s="17" t="s">
        <v>223</v>
      </c>
      <c r="F14" s="17" t="s">
        <v>7</v>
      </c>
      <c r="G14" s="17" t="s">
        <v>100</v>
      </c>
      <c r="H14" s="162"/>
      <c r="I14" s="49">
        <v>6</v>
      </c>
      <c r="J14" s="49">
        <v>0</v>
      </c>
      <c r="K14" s="160"/>
      <c r="L14" s="49">
        <f t="shared" si="3"/>
        <v>6</v>
      </c>
      <c r="M14" s="168">
        <f t="shared" si="0"/>
        <v>18000</v>
      </c>
      <c r="N14" s="617"/>
      <c r="O14" s="617"/>
      <c r="P14" s="617"/>
      <c r="Q14" s="617"/>
      <c r="R14" s="620"/>
      <c r="S14" s="620"/>
      <c r="T14" s="617"/>
      <c r="U14" s="617"/>
      <c r="V14" s="83">
        <f>C14*U13</f>
        <v>21000</v>
      </c>
      <c r="W14" s="535">
        <f t="shared" si="2"/>
        <v>-3000</v>
      </c>
      <c r="X14" s="669"/>
      <c r="Y14" s="614"/>
      <c r="Z14" s="614"/>
      <c r="AA14" s="614"/>
      <c r="AB14" s="557"/>
      <c r="AC14" s="658"/>
      <c r="AD14" s="658"/>
      <c r="AE14" s="658"/>
      <c r="AF14" s="658"/>
      <c r="AG14" s="678"/>
      <c r="AH14" s="675"/>
      <c r="AI14" s="675"/>
      <c r="AJ14" s="678"/>
      <c r="AK14" s="675"/>
      <c r="AL14" s="675"/>
      <c r="AM14" s="692"/>
      <c r="AN14" s="692"/>
      <c r="AO14" s="692"/>
      <c r="AP14" s="620"/>
      <c r="AQ14" s="620"/>
      <c r="AR14" s="620"/>
      <c r="AS14" s="620"/>
      <c r="AT14" s="694"/>
      <c r="AU14" s="708"/>
      <c r="AV14" s="689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</row>
    <row r="15" spans="1:77" s="54" customFormat="1" ht="126.75" customHeight="1" thickBot="1" x14ac:dyDescent="0.3">
      <c r="A15" s="390"/>
      <c r="B15" s="403"/>
      <c r="C15" s="555">
        <v>1600</v>
      </c>
      <c r="D15" s="255"/>
      <c r="E15" s="95" t="s">
        <v>224</v>
      </c>
      <c r="F15" s="95" t="s">
        <v>9</v>
      </c>
      <c r="G15" s="95" t="s">
        <v>101</v>
      </c>
      <c r="H15" s="153"/>
      <c r="I15" s="96">
        <v>8</v>
      </c>
      <c r="J15" s="96">
        <v>0</v>
      </c>
      <c r="K15" s="158"/>
      <c r="L15" s="96">
        <f t="shared" si="3"/>
        <v>8</v>
      </c>
      <c r="M15" s="13">
        <f t="shared" si="0"/>
        <v>12800</v>
      </c>
      <c r="N15" s="618"/>
      <c r="O15" s="618"/>
      <c r="P15" s="618"/>
      <c r="Q15" s="618"/>
      <c r="R15" s="621"/>
      <c r="S15" s="621"/>
      <c r="T15" s="618"/>
      <c r="U15" s="618"/>
      <c r="V15" s="16">
        <f>C15*U13</f>
        <v>11200</v>
      </c>
      <c r="W15" s="532">
        <f t="shared" si="2"/>
        <v>1600</v>
      </c>
      <c r="X15" s="631"/>
      <c r="Y15" s="615"/>
      <c r="Z15" s="615"/>
      <c r="AA15" s="615"/>
      <c r="AB15" s="558"/>
      <c r="AC15" s="659"/>
      <c r="AD15" s="659"/>
      <c r="AE15" s="659"/>
      <c r="AF15" s="659"/>
      <c r="AG15" s="662"/>
      <c r="AH15" s="676"/>
      <c r="AI15" s="676"/>
      <c r="AJ15" s="662"/>
      <c r="AK15" s="676"/>
      <c r="AL15" s="676"/>
      <c r="AM15" s="684"/>
      <c r="AN15" s="684"/>
      <c r="AO15" s="684"/>
      <c r="AP15" s="621"/>
      <c r="AQ15" s="621"/>
      <c r="AR15" s="621"/>
      <c r="AS15" s="621"/>
      <c r="AT15" s="695"/>
      <c r="AU15" s="709"/>
      <c r="AV15" s="690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</row>
    <row r="16" spans="1:77" ht="353.25" customHeight="1" thickTop="1" x14ac:dyDescent="0.25">
      <c r="A16" s="388" t="s">
        <v>65</v>
      </c>
      <c r="B16" s="613" t="s">
        <v>270</v>
      </c>
      <c r="C16" s="110">
        <v>720</v>
      </c>
      <c r="D16" s="110"/>
      <c r="E16" s="457" t="s">
        <v>273</v>
      </c>
      <c r="F16" s="457" t="s">
        <v>265</v>
      </c>
      <c r="G16" s="612" t="s">
        <v>102</v>
      </c>
      <c r="H16" s="150">
        <v>12</v>
      </c>
      <c r="I16" s="93">
        <v>11</v>
      </c>
      <c r="J16" s="93">
        <v>-1</v>
      </c>
      <c r="K16" s="609" t="s">
        <v>187</v>
      </c>
      <c r="L16" s="93">
        <f t="shared" si="3"/>
        <v>10</v>
      </c>
      <c r="M16" s="167">
        <f>C16*L16</f>
        <v>7200</v>
      </c>
      <c r="N16" s="189" t="s">
        <v>119</v>
      </c>
      <c r="O16" s="123" t="s">
        <v>0</v>
      </c>
      <c r="P16" s="431" t="s">
        <v>109</v>
      </c>
      <c r="Q16" s="436"/>
      <c r="R16" s="436">
        <v>0</v>
      </c>
      <c r="S16" s="436">
        <v>0</v>
      </c>
      <c r="T16" s="436"/>
      <c r="U16" s="436">
        <v>0</v>
      </c>
      <c r="V16" s="432">
        <f>C16*U16</f>
        <v>0</v>
      </c>
      <c r="W16" s="538">
        <f>M16-V16</f>
        <v>7200</v>
      </c>
      <c r="X16" s="713" t="s">
        <v>58</v>
      </c>
      <c r="Y16" s="716" t="s">
        <v>304</v>
      </c>
      <c r="Z16" s="616" t="s">
        <v>111</v>
      </c>
      <c r="AA16" s="655">
        <v>1500</v>
      </c>
      <c r="AB16" s="655"/>
      <c r="AC16" s="711" t="s">
        <v>305</v>
      </c>
      <c r="AD16" s="711" t="s">
        <v>265</v>
      </c>
      <c r="AE16" s="670">
        <f>AA16/AG16</f>
        <v>750</v>
      </c>
      <c r="AF16" s="699">
        <v>25</v>
      </c>
      <c r="AG16" s="715">
        <v>2</v>
      </c>
      <c r="AH16" s="670">
        <v>15</v>
      </c>
      <c r="AI16" s="670">
        <v>1</v>
      </c>
      <c r="AJ16" s="677" t="s">
        <v>190</v>
      </c>
      <c r="AK16" s="670">
        <f>AH16+AI16</f>
        <v>16</v>
      </c>
      <c r="AL16" s="699">
        <f>AE16*AK16</f>
        <v>12000</v>
      </c>
      <c r="AM16" s="704" t="s">
        <v>223</v>
      </c>
      <c r="AN16" s="616" t="s">
        <v>7</v>
      </c>
      <c r="AO16" s="704"/>
      <c r="AP16" s="655">
        <v>6</v>
      </c>
      <c r="AQ16" s="655">
        <v>0</v>
      </c>
      <c r="AR16" s="704"/>
      <c r="AS16" s="693">
        <f>AP16+AQ16</f>
        <v>6</v>
      </c>
      <c r="AT16" s="693">
        <f>AA16*AS16</f>
        <v>9000</v>
      </c>
      <c r="AU16" s="702">
        <f>AL16-AT16</f>
        <v>3000</v>
      </c>
      <c r="AV16" s="688" t="s">
        <v>169</v>
      </c>
    </row>
    <row r="17" spans="1:77" ht="372" customHeight="1" thickBot="1" x14ac:dyDescent="0.3">
      <c r="A17" s="390"/>
      <c r="B17" s="614"/>
      <c r="C17" s="15">
        <v>240</v>
      </c>
      <c r="D17" s="15"/>
      <c r="E17" s="458" t="s">
        <v>275</v>
      </c>
      <c r="F17" s="458" t="s">
        <v>265</v>
      </c>
      <c r="G17" s="610"/>
      <c r="H17" s="152">
        <v>4</v>
      </c>
      <c r="I17" s="46">
        <v>15</v>
      </c>
      <c r="J17" s="46">
        <v>-1</v>
      </c>
      <c r="K17" s="610"/>
      <c r="L17" s="46">
        <f t="shared" si="3"/>
        <v>14</v>
      </c>
      <c r="M17" s="168">
        <f>C17*L17</f>
        <v>3360</v>
      </c>
      <c r="N17" s="14" t="s">
        <v>129</v>
      </c>
      <c r="O17" s="14" t="s">
        <v>8</v>
      </c>
      <c r="P17" s="81" t="s">
        <v>109</v>
      </c>
      <c r="Q17" s="80"/>
      <c r="R17" s="80">
        <v>3</v>
      </c>
      <c r="S17" s="80">
        <v>0</v>
      </c>
      <c r="T17" s="80"/>
      <c r="U17" s="80">
        <f>R17+S17</f>
        <v>3</v>
      </c>
      <c r="V17" s="83">
        <f>C17*U17</f>
        <v>720</v>
      </c>
      <c r="W17" s="535">
        <f>M17-V17</f>
        <v>2640</v>
      </c>
      <c r="X17" s="714"/>
      <c r="Y17" s="710"/>
      <c r="Z17" s="710"/>
      <c r="AA17" s="712"/>
      <c r="AB17" s="703"/>
      <c r="AC17" s="671"/>
      <c r="AD17" s="671"/>
      <c r="AE17" s="671"/>
      <c r="AF17" s="671"/>
      <c r="AG17" s="671"/>
      <c r="AH17" s="671"/>
      <c r="AI17" s="671"/>
      <c r="AJ17" s="680"/>
      <c r="AK17" s="671"/>
      <c r="AL17" s="671"/>
      <c r="AM17" s="703"/>
      <c r="AN17" s="705"/>
      <c r="AO17" s="703"/>
      <c r="AP17" s="703"/>
      <c r="AQ17" s="703"/>
      <c r="AR17" s="703"/>
      <c r="AS17" s="703"/>
      <c r="AT17" s="703"/>
      <c r="AU17" s="703"/>
      <c r="AV17" s="701"/>
    </row>
    <row r="18" spans="1:77" s="53" customFormat="1" ht="408.75" customHeight="1" thickTop="1" thickBot="1" x14ac:dyDescent="0.3">
      <c r="A18" s="401"/>
      <c r="B18" s="615"/>
      <c r="C18" s="256"/>
      <c r="D18" s="256">
        <v>188</v>
      </c>
      <c r="E18" s="458" t="s">
        <v>272</v>
      </c>
      <c r="F18" s="399" t="s">
        <v>44</v>
      </c>
      <c r="G18" s="611"/>
      <c r="H18" s="151">
        <v>1</v>
      </c>
      <c r="I18" s="48">
        <v>18</v>
      </c>
      <c r="J18" s="56">
        <v>-1</v>
      </c>
      <c r="K18" s="611"/>
      <c r="L18" s="56">
        <f t="shared" si="3"/>
        <v>17</v>
      </c>
      <c r="M18" s="98">
        <f>D18*L18</f>
        <v>3196</v>
      </c>
      <c r="N18" s="18"/>
      <c r="O18" s="18"/>
      <c r="P18" s="18"/>
      <c r="Q18" s="19"/>
      <c r="R18" s="50"/>
      <c r="S18" s="50"/>
      <c r="T18" s="205"/>
      <c r="U18" s="50"/>
      <c r="V18" s="423"/>
      <c r="W18" s="539">
        <f>M18</f>
        <v>3196</v>
      </c>
      <c r="X18" s="459" t="s">
        <v>316</v>
      </c>
      <c r="Y18" s="476" t="s">
        <v>294</v>
      </c>
      <c r="Z18" s="18" t="s">
        <v>126</v>
      </c>
      <c r="AA18" s="78"/>
      <c r="AB18" s="50">
        <v>91</v>
      </c>
      <c r="AC18" s="596" t="s">
        <v>35</v>
      </c>
      <c r="AD18" s="126" t="s">
        <v>44</v>
      </c>
      <c r="AE18" s="424"/>
      <c r="AF18" s="478">
        <f>AL18/(AB18*AK18/AG18)</f>
        <v>4.3901098901098905</v>
      </c>
      <c r="AG18" s="596">
        <v>1.5</v>
      </c>
      <c r="AH18" s="424">
        <v>11</v>
      </c>
      <c r="AI18" s="425">
        <v>1</v>
      </c>
      <c r="AJ18" s="176" t="s">
        <v>43</v>
      </c>
      <c r="AK18" s="424">
        <f>AH18+AI18</f>
        <v>12</v>
      </c>
      <c r="AL18" s="209">
        <f>M18</f>
        <v>3196</v>
      </c>
      <c r="AM18" s="426" t="s">
        <v>266</v>
      </c>
      <c r="AN18" s="18"/>
      <c r="AO18" s="303"/>
      <c r="AP18" s="427"/>
      <c r="AQ18" s="256"/>
      <c r="AR18" s="256"/>
      <c r="AS18" s="256"/>
      <c r="AT18" s="428"/>
      <c r="AU18" s="499">
        <f>AL18-AT18</f>
        <v>3196</v>
      </c>
      <c r="AV18" s="500" t="s">
        <v>169</v>
      </c>
      <c r="AW18" s="78"/>
      <c r="AX18" s="78"/>
      <c r="AY18" s="78"/>
      <c r="AZ18" s="78"/>
      <c r="BA18" s="78"/>
      <c r="BB18" s="78"/>
      <c r="BC18" s="78"/>
      <c r="BD18" s="78"/>
      <c r="BE18" s="78"/>
      <c r="BF18" s="78"/>
      <c r="BG18" s="78"/>
      <c r="BH18" s="78"/>
      <c r="BI18" s="78"/>
      <c r="BJ18" s="78"/>
      <c r="BK18" s="78"/>
      <c r="BL18" s="78"/>
      <c r="BM18" s="78"/>
      <c r="BN18" s="78"/>
      <c r="BO18" s="78"/>
      <c r="BP18" s="78"/>
      <c r="BQ18" s="78"/>
      <c r="BR18" s="78"/>
      <c r="BS18" s="78"/>
      <c r="BT18" s="78"/>
      <c r="BU18" s="78"/>
      <c r="BV18" s="78"/>
      <c r="BW18" s="78"/>
      <c r="BX18" s="78"/>
      <c r="BY18" s="78"/>
    </row>
    <row r="19" spans="1:77" s="54" customFormat="1" ht="294.75" customHeight="1" thickTop="1" x14ac:dyDescent="0.25">
      <c r="A19" s="390" t="s">
        <v>66</v>
      </c>
      <c r="B19" s="404" t="s">
        <v>254</v>
      </c>
      <c r="C19" s="15">
        <v>400</v>
      </c>
      <c r="D19" s="15"/>
      <c r="E19" s="398" t="s">
        <v>33</v>
      </c>
      <c r="F19" s="398" t="s">
        <v>6</v>
      </c>
      <c r="G19" s="12" t="s">
        <v>103</v>
      </c>
      <c r="H19" s="163"/>
      <c r="I19" s="46">
        <v>14</v>
      </c>
      <c r="J19" s="46">
        <v>1</v>
      </c>
      <c r="K19" s="157" t="s">
        <v>45</v>
      </c>
      <c r="L19" s="46">
        <f t="shared" si="3"/>
        <v>15</v>
      </c>
      <c r="M19" s="13">
        <f>C19*L19</f>
        <v>6000</v>
      </c>
      <c r="N19" s="616" t="s">
        <v>226</v>
      </c>
      <c r="O19" s="616" t="s">
        <v>52</v>
      </c>
      <c r="P19" s="616" t="s">
        <v>109</v>
      </c>
      <c r="Q19" s="616"/>
      <c r="R19" s="656">
        <v>7</v>
      </c>
      <c r="S19" s="656"/>
      <c r="T19" s="666"/>
      <c r="U19" s="656">
        <f t="shared" si="4"/>
        <v>7</v>
      </c>
      <c r="V19" s="113">
        <f>C19*U19</f>
        <v>2800</v>
      </c>
      <c r="W19" s="537">
        <f>M19-V19</f>
        <v>3200</v>
      </c>
      <c r="X19" s="594" t="s">
        <v>123</v>
      </c>
      <c r="Y19" s="573" t="s">
        <v>153</v>
      </c>
      <c r="Z19" s="119" t="s">
        <v>130</v>
      </c>
      <c r="AA19" s="582">
        <v>1200</v>
      </c>
      <c r="AB19" s="582"/>
      <c r="AC19" s="562" t="s">
        <v>137</v>
      </c>
      <c r="AD19" s="564" t="s">
        <v>10</v>
      </c>
      <c r="AE19" s="584">
        <f>AA19/AG19</f>
        <v>600</v>
      </c>
      <c r="AF19" s="584"/>
      <c r="AG19" s="597">
        <v>2</v>
      </c>
      <c r="AH19" s="585">
        <v>18</v>
      </c>
      <c r="AI19" s="585">
        <v>1</v>
      </c>
      <c r="AJ19" s="586" t="s">
        <v>43</v>
      </c>
      <c r="AK19" s="585">
        <f>AH19+AI19</f>
        <v>19</v>
      </c>
      <c r="AL19" s="587">
        <f>AK19*AE19</f>
        <v>11400</v>
      </c>
      <c r="AM19" s="14" t="s">
        <v>132</v>
      </c>
      <c r="AN19" s="14" t="s">
        <v>11</v>
      </c>
      <c r="AO19" s="217"/>
      <c r="AP19" s="47">
        <v>8</v>
      </c>
      <c r="AQ19" s="15">
        <v>0</v>
      </c>
      <c r="AR19" s="15"/>
      <c r="AS19" s="15">
        <f t="shared" ref="AS19:AS20" si="5">AP19+AQ19</f>
        <v>8</v>
      </c>
      <c r="AT19" s="220">
        <f>AS19*AA19</f>
        <v>9600</v>
      </c>
      <c r="AU19" s="491">
        <f>AL19-AT19</f>
        <v>1800</v>
      </c>
      <c r="AV19" s="696" t="s">
        <v>168</v>
      </c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</row>
    <row r="20" spans="1:77" s="54" customFormat="1" ht="156" customHeight="1" x14ac:dyDescent="0.25">
      <c r="A20" s="390"/>
      <c r="B20" s="405"/>
      <c r="C20" s="257">
        <v>12</v>
      </c>
      <c r="D20" s="257"/>
      <c r="E20" s="398" t="s">
        <v>133</v>
      </c>
      <c r="F20" s="398" t="s">
        <v>1</v>
      </c>
      <c r="G20" s="17" t="s">
        <v>104</v>
      </c>
      <c r="H20" s="152" t="s">
        <v>5</v>
      </c>
      <c r="I20" s="46">
        <v>18</v>
      </c>
      <c r="J20" s="46">
        <v>1</v>
      </c>
      <c r="K20" s="157" t="s">
        <v>45</v>
      </c>
      <c r="L20" s="46">
        <f t="shared" si="3"/>
        <v>19</v>
      </c>
      <c r="M20" s="13">
        <f>C20*L20</f>
        <v>228</v>
      </c>
      <c r="N20" s="617"/>
      <c r="O20" s="617"/>
      <c r="P20" s="617"/>
      <c r="Q20" s="617"/>
      <c r="R20" s="617"/>
      <c r="S20" s="617"/>
      <c r="T20" s="617"/>
      <c r="U20" s="617"/>
      <c r="V20" s="16">
        <f>C20*U19</f>
        <v>84</v>
      </c>
      <c r="W20" s="535">
        <f>M20-V20</f>
        <v>144</v>
      </c>
      <c r="X20" s="660" t="s">
        <v>107</v>
      </c>
      <c r="Y20" s="573" t="s">
        <v>138</v>
      </c>
      <c r="Z20" s="664" t="s">
        <v>131</v>
      </c>
      <c r="AA20" s="664">
        <f>AE20*AG20</f>
        <v>300</v>
      </c>
      <c r="AB20" s="563"/>
      <c r="AC20" s="661" t="s">
        <v>139</v>
      </c>
      <c r="AD20" s="665" t="s">
        <v>9</v>
      </c>
      <c r="AE20" s="663">
        <v>300</v>
      </c>
      <c r="AF20" s="663"/>
      <c r="AG20" s="674">
        <v>1</v>
      </c>
      <c r="AH20" s="673">
        <v>16</v>
      </c>
      <c r="AI20" s="673"/>
      <c r="AJ20" s="673"/>
      <c r="AK20" s="673">
        <f>AH20+AI20</f>
        <v>16</v>
      </c>
      <c r="AL20" s="691">
        <f>AK20*AE20</f>
        <v>4800</v>
      </c>
      <c r="AM20" s="687" t="s">
        <v>132</v>
      </c>
      <c r="AN20" s="687" t="s">
        <v>11</v>
      </c>
      <c r="AO20" s="664"/>
      <c r="AP20" s="683">
        <v>8</v>
      </c>
      <c r="AQ20" s="664">
        <v>0</v>
      </c>
      <c r="AR20" s="664"/>
      <c r="AS20" s="664">
        <f t="shared" si="5"/>
        <v>8</v>
      </c>
      <c r="AT20" s="685">
        <f>AS20*AA20</f>
        <v>2400</v>
      </c>
      <c r="AU20" s="706">
        <f>AL20-AT20</f>
        <v>2400</v>
      </c>
      <c r="AV20" s="697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</row>
    <row r="21" spans="1:77" s="54" customFormat="1" ht="220.5" customHeight="1" thickBot="1" x14ac:dyDescent="0.3">
      <c r="A21" s="401"/>
      <c r="B21" s="406"/>
      <c r="C21" s="258">
        <v>740</v>
      </c>
      <c r="D21" s="258"/>
      <c r="E21" s="400" t="s">
        <v>39</v>
      </c>
      <c r="F21" s="400" t="s">
        <v>4</v>
      </c>
      <c r="G21" s="97" t="s">
        <v>105</v>
      </c>
      <c r="H21" s="151"/>
      <c r="I21" s="48">
        <v>15</v>
      </c>
      <c r="J21" s="48">
        <v>1</v>
      </c>
      <c r="K21" s="156" t="s">
        <v>45</v>
      </c>
      <c r="L21" s="48">
        <f t="shared" si="3"/>
        <v>16</v>
      </c>
      <c r="M21" s="55">
        <f>C21*L21</f>
        <v>11840</v>
      </c>
      <c r="N21" s="618"/>
      <c r="O21" s="618"/>
      <c r="P21" s="618"/>
      <c r="Q21" s="618"/>
      <c r="R21" s="618"/>
      <c r="S21" s="618"/>
      <c r="T21" s="618"/>
      <c r="U21" s="618"/>
      <c r="V21" s="118">
        <f>C21*U19</f>
        <v>5180</v>
      </c>
      <c r="W21" s="533">
        <f>M21-V21</f>
        <v>6660</v>
      </c>
      <c r="X21" s="631"/>
      <c r="Y21" s="286"/>
      <c r="Z21" s="615"/>
      <c r="AA21" s="615"/>
      <c r="AB21" s="582"/>
      <c r="AC21" s="662"/>
      <c r="AD21" s="659"/>
      <c r="AE21" s="659"/>
      <c r="AF21" s="659"/>
      <c r="AG21" s="662"/>
      <c r="AH21" s="659"/>
      <c r="AI21" s="659"/>
      <c r="AJ21" s="659"/>
      <c r="AK21" s="659"/>
      <c r="AL21" s="659">
        <f>AK21*AE21</f>
        <v>0</v>
      </c>
      <c r="AM21" s="684"/>
      <c r="AN21" s="684"/>
      <c r="AO21" s="684"/>
      <c r="AP21" s="684"/>
      <c r="AQ21" s="684"/>
      <c r="AR21" s="684"/>
      <c r="AS21" s="684"/>
      <c r="AT21" s="686">
        <f>AS21*AA21</f>
        <v>0</v>
      </c>
      <c r="AU21" s="707"/>
      <c r="AV21" s="69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</row>
    <row r="22" spans="1:77" s="54" customFormat="1" ht="223.5" customHeight="1" thickTop="1" thickBot="1" x14ac:dyDescent="0.3">
      <c r="A22" s="390" t="s">
        <v>67</v>
      </c>
      <c r="B22" s="404" t="s">
        <v>46</v>
      </c>
      <c r="C22" s="303">
        <v>6</v>
      </c>
      <c r="D22" s="304"/>
      <c r="E22" s="12" t="s">
        <v>225</v>
      </c>
      <c r="F22" s="100" t="s">
        <v>47</v>
      </c>
      <c r="G22" s="12" t="s">
        <v>106</v>
      </c>
      <c r="H22" s="151"/>
      <c r="I22" s="48">
        <v>8</v>
      </c>
      <c r="J22" s="101">
        <v>0</v>
      </c>
      <c r="K22" s="101"/>
      <c r="L22" s="101">
        <f t="shared" si="3"/>
        <v>8</v>
      </c>
      <c r="M22" s="2">
        <f>C22*L22</f>
        <v>48</v>
      </c>
      <c r="N22" s="116" t="s">
        <v>49</v>
      </c>
      <c r="O22" s="20" t="s">
        <v>48</v>
      </c>
      <c r="P22" s="14" t="s">
        <v>110</v>
      </c>
      <c r="Q22" s="19"/>
      <c r="R22" s="117">
        <v>0</v>
      </c>
      <c r="S22" s="120"/>
      <c r="T22" s="206"/>
      <c r="U22" s="145">
        <f t="shared" si="4"/>
        <v>0</v>
      </c>
      <c r="V22" s="3">
        <f>C22*U22</f>
        <v>0</v>
      </c>
      <c r="W22" s="540">
        <f>M22-V22</f>
        <v>48</v>
      </c>
      <c r="X22" s="288"/>
      <c r="Y22" s="118"/>
      <c r="Z22" s="208"/>
      <c r="AA22" s="146"/>
      <c r="AB22" s="146"/>
      <c r="AC22" s="207"/>
      <c r="AD22" s="207"/>
      <c r="AE22" s="175"/>
      <c r="AF22" s="147"/>
      <c r="AG22" s="190"/>
      <c r="AH22" s="175"/>
      <c r="AI22" s="148"/>
      <c r="AJ22" s="176"/>
      <c r="AK22" s="175"/>
      <c r="AL22" s="135"/>
      <c r="AM22" s="208"/>
      <c r="AN22" s="208"/>
      <c r="AO22" s="146"/>
      <c r="AP22" s="149"/>
      <c r="AQ22" s="193"/>
      <c r="AR22" s="193"/>
      <c r="AS22" s="193"/>
      <c r="AT22" s="3"/>
      <c r="AU22" s="501"/>
      <c r="AV22" s="502"/>
      <c r="AW22" s="28"/>
      <c r="AX22" s="28"/>
      <c r="AY22" s="28"/>
      <c r="AZ22" s="28"/>
      <c r="BA22" s="28"/>
      <c r="BB22" s="28"/>
      <c r="BC22" s="28"/>
      <c r="BD22" s="28"/>
      <c r="BE22" s="28"/>
      <c r="BF22" s="28"/>
      <c r="BG22" s="28"/>
      <c r="BH22" s="28"/>
      <c r="BI22" s="28"/>
      <c r="BJ22" s="28"/>
      <c r="BK22" s="28"/>
      <c r="BL22" s="28"/>
      <c r="BM22" s="28"/>
      <c r="BN22" s="28"/>
      <c r="BO22" s="28"/>
      <c r="BP22" s="28"/>
      <c r="BQ22" s="28"/>
      <c r="BR22" s="28"/>
      <c r="BS22" s="28"/>
      <c r="BT22" s="28"/>
      <c r="BU22" s="28"/>
      <c r="BV22" s="28"/>
      <c r="BW22" s="28"/>
      <c r="BX22" s="28"/>
      <c r="BY22" s="28"/>
    </row>
    <row r="23" spans="1:77" s="519" customFormat="1" ht="74.25" customHeight="1" thickTop="1" thickBot="1" x14ac:dyDescent="0.4">
      <c r="A23" s="507"/>
      <c r="B23" s="508" t="s">
        <v>12</v>
      </c>
      <c r="C23" s="503">
        <f>SUM(C5:C22)</f>
        <v>25718</v>
      </c>
      <c r="D23" s="503">
        <f>SUM(D5:D22)</f>
        <v>188</v>
      </c>
      <c r="E23" s="509"/>
      <c r="F23" s="510"/>
      <c r="G23" s="510"/>
      <c r="H23" s="503">
        <f>H16+H17+H18</f>
        <v>17</v>
      </c>
      <c r="I23" s="511"/>
      <c r="J23" s="512"/>
      <c r="K23" s="513"/>
      <c r="L23" s="513"/>
      <c r="M23" s="503">
        <f>SUM(M5:M22)</f>
        <v>120472</v>
      </c>
      <c r="N23" s="508"/>
      <c r="O23" s="510"/>
      <c r="P23" s="510"/>
      <c r="Q23" s="503"/>
      <c r="R23" s="514"/>
      <c r="S23" s="512"/>
      <c r="T23" s="512"/>
      <c r="U23" s="513"/>
      <c r="V23" s="503">
        <f>SUM(V5:V22)</f>
        <v>73984</v>
      </c>
      <c r="W23" s="515">
        <f>SUM(W5:W22)</f>
        <v>46488</v>
      </c>
      <c r="X23" s="516"/>
      <c r="Y23" s="517"/>
      <c r="Z23" s="510"/>
      <c r="AA23" s="503">
        <f>SUM(AA5:AA22)</f>
        <v>10735</v>
      </c>
      <c r="AB23" s="503">
        <f>SUM(AB5:AB22)</f>
        <v>91</v>
      </c>
      <c r="AC23" s="510"/>
      <c r="AD23" s="518"/>
      <c r="AE23" s="503">
        <f>SUM(AE5:AE22)</f>
        <v>6806.666666666667</v>
      </c>
      <c r="AF23" s="503">
        <f>AF18+AF16</f>
        <v>29.390109890109891</v>
      </c>
      <c r="AG23" s="503"/>
      <c r="AH23" s="511"/>
      <c r="AI23" s="511"/>
      <c r="AJ23" s="511"/>
      <c r="AK23" s="511"/>
      <c r="AL23" s="503">
        <f>SUM(AL5:AL22)</f>
        <v>129372.66666666667</v>
      </c>
      <c r="AM23" s="517"/>
      <c r="AN23" s="517"/>
      <c r="AO23" s="503">
        <f>SUM(AO5:AO22)</f>
        <v>0</v>
      </c>
      <c r="AP23" s="511"/>
      <c r="AQ23" s="503"/>
      <c r="AR23" s="503"/>
      <c r="AS23" s="503"/>
      <c r="AT23" s="503">
        <f>SUM(AT5:AT22)</f>
        <v>82880</v>
      </c>
      <c r="AU23" s="503">
        <f>SUM(AU5:AU22)</f>
        <v>46492.666666666672</v>
      </c>
      <c r="AV23" s="504"/>
    </row>
    <row r="24" spans="1:77" s="530" customFormat="1" ht="51.75" customHeight="1" thickTop="1" thickBot="1" x14ac:dyDescent="0.45">
      <c r="A24" s="520"/>
      <c r="B24" s="521"/>
      <c r="C24" s="521"/>
      <c r="D24" s="521"/>
      <c r="E24" s="521"/>
      <c r="F24" s="521"/>
      <c r="G24" s="521"/>
      <c r="H24" s="522"/>
      <c r="I24" s="523"/>
      <c r="J24" s="523"/>
      <c r="K24" s="523"/>
      <c r="L24" s="523"/>
      <c r="M24" s="521"/>
      <c r="N24" s="521"/>
      <c r="O24" s="521"/>
      <c r="P24" s="521"/>
      <c r="Q24" s="524"/>
      <c r="R24" s="523"/>
      <c r="S24" s="523"/>
      <c r="T24" s="525"/>
      <c r="U24" s="523"/>
      <c r="V24" s="521"/>
      <c r="W24" s="526"/>
      <c r="X24" s="524"/>
      <c r="Y24" s="509"/>
      <c r="Z24" s="527"/>
      <c r="AA24" s="527"/>
      <c r="AB24" s="527"/>
      <c r="AC24" s="527"/>
      <c r="AD24" s="527"/>
      <c r="AE24" s="527"/>
      <c r="AF24" s="521"/>
      <c r="AG24" s="521"/>
      <c r="AH24" s="528"/>
      <c r="AI24" s="529"/>
      <c r="AJ24" s="529"/>
      <c r="AK24" s="529"/>
      <c r="AL24" s="521"/>
      <c r="AM24" s="636" t="s">
        <v>185</v>
      </c>
      <c r="AN24" s="681"/>
      <c r="AO24" s="681"/>
      <c r="AP24" s="681"/>
      <c r="AQ24" s="681"/>
      <c r="AR24" s="681"/>
      <c r="AS24" s="681"/>
      <c r="AT24" s="682"/>
      <c r="AU24" s="505">
        <f>AU23-W23</f>
        <v>4.6666666666715173</v>
      </c>
      <c r="AV24" s="506"/>
    </row>
    <row r="25" spans="1:77" s="28" customFormat="1" ht="15.75" thickTop="1" x14ac:dyDescent="0.25">
      <c r="H25" s="164"/>
      <c r="R25" s="102"/>
      <c r="S25" s="102"/>
      <c r="T25" s="102"/>
      <c r="U25" s="102"/>
      <c r="AH25" s="102"/>
      <c r="AI25" s="102"/>
      <c r="AJ25" s="102"/>
      <c r="AK25" s="102"/>
    </row>
    <row r="26" spans="1:77" s="28" customFormat="1" x14ac:dyDescent="0.25">
      <c r="H26" s="164"/>
      <c r="R26" s="102"/>
      <c r="S26" s="102"/>
      <c r="T26" s="102"/>
      <c r="U26" s="102"/>
      <c r="AH26" s="102"/>
      <c r="AI26" s="102"/>
      <c r="AJ26" s="102"/>
      <c r="AK26" s="102"/>
    </row>
    <row r="27" spans="1:77" s="28" customFormat="1" ht="39" customHeight="1" x14ac:dyDescent="0.4">
      <c r="E27" s="407" t="s">
        <v>248</v>
      </c>
      <c r="F27" s="89"/>
      <c r="G27" s="89"/>
      <c r="H27" s="165"/>
      <c r="I27" s="89"/>
      <c r="J27" s="89"/>
      <c r="K27" s="89"/>
      <c r="L27" s="89"/>
      <c r="M27" s="89"/>
      <c r="N27" s="89"/>
      <c r="O27" s="89"/>
      <c r="P27" s="89"/>
      <c r="Q27" s="89"/>
      <c r="R27" s="89"/>
      <c r="S27" s="89"/>
      <c r="T27" s="89"/>
      <c r="U27" s="89"/>
      <c r="V27" s="89"/>
      <c r="W27" s="89"/>
      <c r="AA27" s="63"/>
      <c r="AH27" s="89"/>
      <c r="AI27" s="102"/>
      <c r="AJ27" s="102"/>
      <c r="AK27" s="102"/>
      <c r="AN27" s="102"/>
      <c r="AT27" s="63"/>
    </row>
    <row r="28" spans="1:77" s="28" customFormat="1" ht="15.75" thickBot="1" x14ac:dyDescent="0.3">
      <c r="H28" s="164"/>
      <c r="R28" s="102"/>
      <c r="S28" s="102"/>
      <c r="T28" s="102"/>
      <c r="U28" s="102"/>
      <c r="AH28" s="102"/>
      <c r="AI28" s="102"/>
      <c r="AJ28" s="102"/>
      <c r="AK28" s="102"/>
    </row>
    <row r="29" spans="1:77" s="28" customFormat="1" ht="143.25" customHeight="1" thickBot="1" x14ac:dyDescent="0.3">
      <c r="B29" s="429" t="s">
        <v>267</v>
      </c>
      <c r="D29" s="429" t="s">
        <v>268</v>
      </c>
      <c r="H29" s="164"/>
      <c r="I29" s="429" t="s">
        <v>268</v>
      </c>
      <c r="J29" s="429" t="s">
        <v>268</v>
      </c>
      <c r="K29" s="429" t="s">
        <v>268</v>
      </c>
      <c r="L29" s="429" t="s">
        <v>268</v>
      </c>
      <c r="M29" s="429" t="s">
        <v>268</v>
      </c>
      <c r="N29" s="429" t="s">
        <v>268</v>
      </c>
      <c r="O29" s="429" t="s">
        <v>268</v>
      </c>
      <c r="P29" s="429" t="s">
        <v>268</v>
      </c>
      <c r="Q29" s="429" t="s">
        <v>268</v>
      </c>
      <c r="R29" s="429" t="s">
        <v>268</v>
      </c>
      <c r="S29" s="429" t="s">
        <v>268</v>
      </c>
      <c r="T29" s="429" t="s">
        <v>268</v>
      </c>
      <c r="U29" s="429" t="s">
        <v>268</v>
      </c>
      <c r="V29" s="429" t="s">
        <v>268</v>
      </c>
      <c r="AB29" s="429" t="s">
        <v>268</v>
      </c>
      <c r="AE29" s="429" t="s">
        <v>268</v>
      </c>
      <c r="AG29" s="429" t="s">
        <v>268</v>
      </c>
      <c r="AH29" s="429" t="s">
        <v>268</v>
      </c>
      <c r="AI29" s="429" t="s">
        <v>268</v>
      </c>
      <c r="AJ29" s="429" t="s">
        <v>268</v>
      </c>
      <c r="AK29" s="429" t="s">
        <v>268</v>
      </c>
      <c r="AL29" s="429" t="s">
        <v>268</v>
      </c>
      <c r="AM29" s="429" t="s">
        <v>268</v>
      </c>
      <c r="AN29" s="429" t="s">
        <v>268</v>
      </c>
      <c r="AO29" s="429" t="s">
        <v>268</v>
      </c>
      <c r="AP29" s="429" t="s">
        <v>268</v>
      </c>
      <c r="AQ29" s="429" t="s">
        <v>268</v>
      </c>
      <c r="AR29" s="429" t="s">
        <v>268</v>
      </c>
      <c r="AS29" s="429" t="s">
        <v>268</v>
      </c>
      <c r="AT29" s="429" t="s">
        <v>268</v>
      </c>
    </row>
    <row r="30" spans="1:77" s="28" customFormat="1" x14ac:dyDescent="0.25">
      <c r="H30" s="164"/>
      <c r="R30" s="102"/>
      <c r="S30" s="102"/>
      <c r="T30" s="102"/>
      <c r="U30" s="102"/>
      <c r="AH30" s="102"/>
      <c r="AI30" s="102"/>
      <c r="AJ30" s="102"/>
      <c r="AK30" s="102"/>
    </row>
    <row r="31" spans="1:77" s="28" customFormat="1" x14ac:dyDescent="0.25">
      <c r="H31" s="164"/>
      <c r="R31" s="102"/>
      <c r="S31" s="102"/>
      <c r="T31" s="102"/>
      <c r="U31" s="102"/>
      <c r="AH31" s="102"/>
      <c r="AI31" s="102"/>
      <c r="AJ31" s="102"/>
      <c r="AK31" s="102"/>
    </row>
    <row r="32" spans="1:77" s="28" customFormat="1" x14ac:dyDescent="0.25">
      <c r="H32" s="164"/>
      <c r="R32" s="102"/>
      <c r="S32" s="102"/>
      <c r="T32" s="102"/>
      <c r="U32" s="102"/>
      <c r="AH32" s="102"/>
      <c r="AI32" s="102"/>
      <c r="AJ32" s="102"/>
      <c r="AK32" s="102"/>
    </row>
    <row r="33" spans="8:37" s="28" customFormat="1" x14ac:dyDescent="0.25">
      <c r="H33" s="164"/>
      <c r="R33" s="102"/>
      <c r="S33" s="102"/>
      <c r="T33" s="102"/>
      <c r="U33" s="102"/>
      <c r="AH33" s="102"/>
      <c r="AI33" s="102"/>
      <c r="AJ33" s="102"/>
      <c r="AK33" s="102"/>
    </row>
    <row r="34" spans="8:37" s="28" customFormat="1" x14ac:dyDescent="0.25">
      <c r="H34" s="164"/>
      <c r="R34" s="102"/>
      <c r="S34" s="102"/>
      <c r="T34" s="102"/>
      <c r="U34" s="102"/>
      <c r="AH34" s="102"/>
      <c r="AI34" s="102"/>
      <c r="AJ34" s="102"/>
      <c r="AK34" s="102"/>
    </row>
    <row r="35" spans="8:37" s="28" customFormat="1" x14ac:dyDescent="0.25">
      <c r="H35" s="164"/>
      <c r="R35" s="102"/>
      <c r="S35" s="102"/>
      <c r="T35" s="102"/>
      <c r="U35" s="102"/>
      <c r="AH35" s="102"/>
      <c r="AI35" s="102"/>
      <c r="AJ35" s="102"/>
      <c r="AK35" s="102"/>
    </row>
    <row r="36" spans="8:37" s="28" customFormat="1" x14ac:dyDescent="0.25">
      <c r="H36" s="164"/>
      <c r="R36" s="102"/>
      <c r="S36" s="102"/>
      <c r="T36" s="102"/>
      <c r="U36" s="102"/>
      <c r="AH36" s="102"/>
      <c r="AI36" s="102"/>
      <c r="AJ36" s="102"/>
      <c r="AK36" s="102"/>
    </row>
    <row r="37" spans="8:37" s="28" customFormat="1" x14ac:dyDescent="0.25">
      <c r="H37" s="164"/>
      <c r="R37" s="102"/>
      <c r="S37" s="102"/>
      <c r="T37" s="102"/>
      <c r="U37" s="102"/>
      <c r="AH37" s="102"/>
      <c r="AI37" s="102"/>
      <c r="AJ37" s="102"/>
      <c r="AK37" s="102"/>
    </row>
    <row r="38" spans="8:37" s="28" customFormat="1" x14ac:dyDescent="0.25">
      <c r="H38" s="164"/>
      <c r="R38" s="102"/>
      <c r="S38" s="102"/>
      <c r="T38" s="102"/>
      <c r="U38" s="102"/>
      <c r="AH38" s="102"/>
      <c r="AI38" s="102"/>
      <c r="AJ38" s="102"/>
      <c r="AK38" s="102"/>
    </row>
    <row r="39" spans="8:37" s="28" customFormat="1" x14ac:dyDescent="0.25">
      <c r="H39" s="164"/>
      <c r="R39" s="102"/>
      <c r="S39" s="102"/>
      <c r="T39" s="102"/>
      <c r="U39" s="102"/>
      <c r="AH39" s="102"/>
      <c r="AI39" s="102"/>
      <c r="AJ39" s="102"/>
      <c r="AK39" s="102"/>
    </row>
    <row r="40" spans="8:37" s="28" customFormat="1" x14ac:dyDescent="0.25">
      <c r="H40" s="164"/>
      <c r="R40" s="102"/>
      <c r="S40" s="102"/>
      <c r="T40" s="102"/>
      <c r="U40" s="102"/>
      <c r="AH40" s="102"/>
      <c r="AI40" s="102"/>
      <c r="AJ40" s="102"/>
      <c r="AK40" s="102"/>
    </row>
    <row r="41" spans="8:37" s="28" customFormat="1" x14ac:dyDescent="0.25">
      <c r="H41" s="164"/>
      <c r="R41" s="102"/>
      <c r="S41" s="102"/>
      <c r="T41" s="102"/>
      <c r="U41" s="102"/>
      <c r="AH41" s="102"/>
      <c r="AI41" s="102"/>
      <c r="AJ41" s="102"/>
      <c r="AK41" s="102"/>
    </row>
    <row r="42" spans="8:37" s="28" customFormat="1" x14ac:dyDescent="0.25">
      <c r="H42" s="164"/>
      <c r="R42" s="102"/>
      <c r="S42" s="102"/>
      <c r="T42" s="102"/>
      <c r="U42" s="102"/>
      <c r="AH42" s="102"/>
      <c r="AI42" s="102"/>
      <c r="AJ42" s="102"/>
      <c r="AK42" s="102"/>
    </row>
    <row r="43" spans="8:37" s="28" customFormat="1" x14ac:dyDescent="0.25">
      <c r="H43" s="164"/>
      <c r="R43" s="102"/>
      <c r="S43" s="102"/>
      <c r="T43" s="102"/>
      <c r="U43" s="102"/>
      <c r="AH43" s="102"/>
      <c r="AI43" s="102"/>
      <c r="AJ43" s="102"/>
      <c r="AK43" s="102"/>
    </row>
    <row r="44" spans="8:37" s="28" customFormat="1" x14ac:dyDescent="0.25">
      <c r="H44" s="164"/>
      <c r="R44" s="102"/>
      <c r="S44" s="102"/>
      <c r="T44" s="102"/>
      <c r="U44" s="102"/>
      <c r="AH44" s="102"/>
      <c r="AI44" s="102"/>
      <c r="AJ44" s="102"/>
      <c r="AK44" s="102"/>
    </row>
    <row r="45" spans="8:37" s="28" customFormat="1" x14ac:dyDescent="0.25">
      <c r="H45" s="164"/>
      <c r="R45" s="102"/>
      <c r="S45" s="102"/>
      <c r="T45" s="102"/>
      <c r="U45" s="102"/>
      <c r="AH45" s="102"/>
      <c r="AI45" s="102"/>
      <c r="AJ45" s="102"/>
      <c r="AK45" s="102"/>
    </row>
    <row r="46" spans="8:37" s="28" customFormat="1" x14ac:dyDescent="0.25">
      <c r="H46" s="164"/>
      <c r="R46" s="102"/>
      <c r="S46" s="102"/>
      <c r="T46" s="102"/>
      <c r="U46" s="102"/>
      <c r="AH46" s="102"/>
      <c r="AI46" s="102"/>
      <c r="AJ46" s="102"/>
      <c r="AK46" s="102"/>
    </row>
    <row r="47" spans="8:37" s="28" customFormat="1" x14ac:dyDescent="0.25">
      <c r="H47" s="164"/>
      <c r="R47" s="102"/>
      <c r="S47" s="102"/>
      <c r="T47" s="102"/>
      <c r="U47" s="102"/>
      <c r="AH47" s="102"/>
      <c r="AI47" s="102"/>
      <c r="AJ47" s="102"/>
      <c r="AK47" s="102"/>
    </row>
    <row r="48" spans="8:37" s="28" customFormat="1" x14ac:dyDescent="0.25">
      <c r="H48" s="164"/>
      <c r="R48" s="102"/>
      <c r="S48" s="102"/>
      <c r="T48" s="102"/>
      <c r="U48" s="102"/>
      <c r="AH48" s="102"/>
      <c r="AI48" s="102"/>
      <c r="AJ48" s="102"/>
      <c r="AK48" s="102"/>
    </row>
    <row r="49" spans="8:37" s="28" customFormat="1" x14ac:dyDescent="0.25">
      <c r="H49" s="164"/>
      <c r="R49" s="102"/>
      <c r="S49" s="102"/>
      <c r="T49" s="102"/>
      <c r="U49" s="102"/>
      <c r="AH49" s="102"/>
      <c r="AI49" s="102"/>
      <c r="AJ49" s="102"/>
      <c r="AK49" s="102"/>
    </row>
    <row r="50" spans="8:37" s="28" customFormat="1" x14ac:dyDescent="0.25">
      <c r="H50" s="164"/>
      <c r="R50" s="102"/>
      <c r="S50" s="102"/>
      <c r="T50" s="102"/>
      <c r="U50" s="102"/>
      <c r="AH50" s="102"/>
      <c r="AI50" s="102"/>
      <c r="AJ50" s="102"/>
      <c r="AK50" s="102"/>
    </row>
    <row r="51" spans="8:37" s="28" customFormat="1" x14ac:dyDescent="0.25">
      <c r="H51" s="164"/>
      <c r="R51" s="102"/>
      <c r="S51" s="102"/>
      <c r="T51" s="102"/>
      <c r="U51" s="102"/>
      <c r="AH51" s="102"/>
      <c r="AI51" s="102"/>
      <c r="AJ51" s="102"/>
      <c r="AK51" s="102"/>
    </row>
    <row r="52" spans="8:37" s="28" customFormat="1" x14ac:dyDescent="0.25">
      <c r="H52" s="164"/>
      <c r="R52" s="102"/>
      <c r="S52" s="102"/>
      <c r="T52" s="102"/>
      <c r="U52" s="102"/>
      <c r="AH52" s="102"/>
      <c r="AI52" s="102"/>
      <c r="AJ52" s="102"/>
      <c r="AK52" s="102"/>
    </row>
    <row r="53" spans="8:37" s="28" customFormat="1" x14ac:dyDescent="0.25">
      <c r="H53" s="164"/>
      <c r="R53" s="102"/>
      <c r="S53" s="102"/>
      <c r="T53" s="102"/>
      <c r="U53" s="102"/>
      <c r="AH53" s="102"/>
      <c r="AI53" s="102"/>
      <c r="AJ53" s="102"/>
      <c r="AK53" s="102"/>
    </row>
    <row r="54" spans="8:37" s="28" customFormat="1" x14ac:dyDescent="0.25">
      <c r="H54" s="164"/>
      <c r="R54" s="102"/>
      <c r="S54" s="102"/>
      <c r="T54" s="102"/>
      <c r="U54" s="102"/>
      <c r="AH54" s="102"/>
      <c r="AI54" s="102"/>
      <c r="AJ54" s="102"/>
      <c r="AK54" s="102"/>
    </row>
    <row r="55" spans="8:37" s="28" customFormat="1" x14ac:dyDescent="0.25">
      <c r="H55" s="164"/>
      <c r="R55" s="102"/>
      <c r="S55" s="102"/>
      <c r="T55" s="102"/>
      <c r="U55" s="102"/>
      <c r="AH55" s="102"/>
      <c r="AI55" s="102"/>
      <c r="AJ55" s="102"/>
      <c r="AK55" s="102"/>
    </row>
    <row r="56" spans="8:37" s="28" customFormat="1" x14ac:dyDescent="0.25">
      <c r="H56" s="164"/>
      <c r="R56" s="102"/>
      <c r="S56" s="102"/>
      <c r="T56" s="102"/>
      <c r="U56" s="102"/>
      <c r="AH56" s="102"/>
      <c r="AI56" s="102"/>
      <c r="AJ56" s="102"/>
      <c r="AK56" s="102"/>
    </row>
    <row r="57" spans="8:37" s="28" customFormat="1" x14ac:dyDescent="0.25">
      <c r="H57" s="164"/>
      <c r="R57" s="102"/>
      <c r="S57" s="102"/>
      <c r="T57" s="102"/>
      <c r="U57" s="102"/>
      <c r="AH57" s="102"/>
      <c r="AI57" s="102"/>
      <c r="AJ57" s="102"/>
      <c r="AK57" s="102"/>
    </row>
    <row r="58" spans="8:37" s="28" customFormat="1" x14ac:dyDescent="0.25">
      <c r="H58" s="164"/>
      <c r="R58" s="102"/>
      <c r="S58" s="102"/>
      <c r="T58" s="102"/>
      <c r="U58" s="102"/>
      <c r="AH58" s="102"/>
      <c r="AI58" s="102"/>
      <c r="AJ58" s="102"/>
      <c r="AK58" s="102"/>
    </row>
    <row r="59" spans="8:37" s="28" customFormat="1" x14ac:dyDescent="0.25">
      <c r="H59" s="164"/>
      <c r="R59" s="102"/>
      <c r="S59" s="102"/>
      <c r="T59" s="102"/>
      <c r="U59" s="102"/>
      <c r="AH59" s="102"/>
      <c r="AI59" s="102"/>
      <c r="AJ59" s="102"/>
      <c r="AK59" s="102"/>
    </row>
    <row r="60" spans="8:37" s="28" customFormat="1" x14ac:dyDescent="0.25">
      <c r="H60" s="164"/>
      <c r="R60" s="102"/>
      <c r="S60" s="102"/>
      <c r="T60" s="102"/>
      <c r="U60" s="102"/>
      <c r="AH60" s="102"/>
      <c r="AI60" s="102"/>
      <c r="AJ60" s="102"/>
      <c r="AK60" s="102"/>
    </row>
    <row r="61" spans="8:37" s="28" customFormat="1" x14ac:dyDescent="0.25">
      <c r="H61" s="164"/>
      <c r="R61" s="102"/>
      <c r="S61" s="102"/>
      <c r="T61" s="102"/>
      <c r="U61" s="102"/>
      <c r="AH61" s="102"/>
      <c r="AI61" s="102"/>
      <c r="AJ61" s="102"/>
      <c r="AK61" s="102"/>
    </row>
    <row r="62" spans="8:37" s="28" customFormat="1" x14ac:dyDescent="0.25">
      <c r="H62" s="164"/>
      <c r="R62" s="102"/>
      <c r="S62" s="102"/>
      <c r="T62" s="102"/>
      <c r="U62" s="102"/>
      <c r="AH62" s="102"/>
      <c r="AI62" s="102"/>
      <c r="AJ62" s="102"/>
      <c r="AK62" s="102"/>
    </row>
    <row r="63" spans="8:37" s="28" customFormat="1" x14ac:dyDescent="0.25">
      <c r="H63" s="164"/>
      <c r="R63" s="102"/>
      <c r="S63" s="102"/>
      <c r="T63" s="102"/>
      <c r="U63" s="102"/>
      <c r="AH63" s="102"/>
      <c r="AI63" s="102"/>
      <c r="AJ63" s="102"/>
      <c r="AK63" s="102"/>
    </row>
    <row r="64" spans="8:37" s="28" customFormat="1" x14ac:dyDescent="0.25">
      <c r="H64" s="164"/>
      <c r="R64" s="102"/>
      <c r="S64" s="102"/>
      <c r="T64" s="102"/>
      <c r="U64" s="102"/>
      <c r="AH64" s="102"/>
      <c r="AI64" s="102"/>
      <c r="AJ64" s="102"/>
      <c r="AK64" s="102"/>
    </row>
    <row r="65" spans="8:37" s="28" customFormat="1" x14ac:dyDescent="0.25">
      <c r="H65" s="164"/>
      <c r="R65" s="102"/>
      <c r="S65" s="102"/>
      <c r="T65" s="102"/>
      <c r="U65" s="102"/>
      <c r="AH65" s="102"/>
      <c r="AI65" s="102"/>
      <c r="AJ65" s="102"/>
      <c r="AK65" s="102"/>
    </row>
    <row r="66" spans="8:37" s="28" customFormat="1" x14ac:dyDescent="0.25">
      <c r="H66" s="164"/>
      <c r="R66" s="102"/>
      <c r="S66" s="102"/>
      <c r="T66" s="102"/>
      <c r="U66" s="102"/>
      <c r="AH66" s="102"/>
      <c r="AI66" s="102"/>
      <c r="AJ66" s="102"/>
      <c r="AK66" s="102"/>
    </row>
    <row r="67" spans="8:37" s="28" customFormat="1" x14ac:dyDescent="0.25">
      <c r="H67" s="164"/>
      <c r="R67" s="102"/>
      <c r="S67" s="102"/>
      <c r="T67" s="102"/>
      <c r="U67" s="102"/>
      <c r="AH67" s="102"/>
      <c r="AI67" s="102"/>
      <c r="AJ67" s="102"/>
      <c r="AK67" s="102"/>
    </row>
    <row r="68" spans="8:37" s="28" customFormat="1" x14ac:dyDescent="0.25">
      <c r="H68" s="164"/>
      <c r="R68" s="102"/>
      <c r="S68" s="102"/>
      <c r="T68" s="102"/>
      <c r="U68" s="102"/>
      <c r="AH68" s="102"/>
      <c r="AI68" s="102"/>
      <c r="AJ68" s="102"/>
      <c r="AK68" s="102"/>
    </row>
    <row r="69" spans="8:37" s="28" customFormat="1" x14ac:dyDescent="0.25">
      <c r="H69" s="164"/>
      <c r="R69" s="102"/>
      <c r="S69" s="102"/>
      <c r="T69" s="102"/>
      <c r="U69" s="102"/>
      <c r="AH69" s="102"/>
      <c r="AI69" s="102"/>
      <c r="AJ69" s="102"/>
      <c r="AK69" s="102"/>
    </row>
    <row r="70" spans="8:37" s="28" customFormat="1" x14ac:dyDescent="0.25">
      <c r="H70" s="164"/>
      <c r="R70" s="102"/>
      <c r="S70" s="102"/>
      <c r="T70" s="102"/>
      <c r="U70" s="102"/>
      <c r="AH70" s="102"/>
      <c r="AI70" s="102"/>
      <c r="AJ70" s="102"/>
      <c r="AK70" s="102"/>
    </row>
    <row r="71" spans="8:37" s="28" customFormat="1" x14ac:dyDescent="0.25">
      <c r="H71" s="164"/>
      <c r="R71" s="102"/>
      <c r="S71" s="102"/>
      <c r="T71" s="102"/>
      <c r="U71" s="102"/>
      <c r="AH71" s="102"/>
      <c r="AI71" s="102"/>
      <c r="AJ71" s="102"/>
      <c r="AK71" s="102"/>
    </row>
    <row r="72" spans="8:37" s="28" customFormat="1" x14ac:dyDescent="0.25">
      <c r="H72" s="164"/>
      <c r="R72" s="102"/>
      <c r="S72" s="102"/>
      <c r="T72" s="102"/>
      <c r="U72" s="102"/>
      <c r="AH72" s="102"/>
      <c r="AI72" s="102"/>
      <c r="AJ72" s="102"/>
      <c r="AK72" s="102"/>
    </row>
    <row r="73" spans="8:37" s="28" customFormat="1" x14ac:dyDescent="0.25">
      <c r="H73" s="164"/>
      <c r="R73" s="102"/>
      <c r="S73" s="102"/>
      <c r="T73" s="102"/>
      <c r="U73" s="102"/>
      <c r="AH73" s="102"/>
      <c r="AI73" s="102"/>
      <c r="AJ73" s="102"/>
      <c r="AK73" s="102"/>
    </row>
    <row r="74" spans="8:37" s="28" customFormat="1" x14ac:dyDescent="0.25">
      <c r="H74" s="164"/>
      <c r="R74" s="102"/>
      <c r="S74" s="102"/>
      <c r="T74" s="102"/>
      <c r="U74" s="102"/>
      <c r="AH74" s="102"/>
      <c r="AI74" s="102"/>
      <c r="AJ74" s="102"/>
      <c r="AK74" s="102"/>
    </row>
    <row r="75" spans="8:37" s="28" customFormat="1" x14ac:dyDescent="0.25">
      <c r="H75" s="164"/>
      <c r="R75" s="102"/>
      <c r="S75" s="102"/>
      <c r="T75" s="102"/>
      <c r="U75" s="102"/>
      <c r="AH75" s="102"/>
      <c r="AI75" s="102"/>
      <c r="AJ75" s="102"/>
      <c r="AK75" s="102"/>
    </row>
    <row r="76" spans="8:37" s="28" customFormat="1" x14ac:dyDescent="0.25">
      <c r="H76" s="164"/>
      <c r="R76" s="102"/>
      <c r="S76" s="102"/>
      <c r="T76" s="102"/>
      <c r="U76" s="102"/>
      <c r="AH76" s="102"/>
      <c r="AI76" s="102"/>
      <c r="AJ76" s="102"/>
      <c r="AK76" s="102"/>
    </row>
    <row r="77" spans="8:37" s="28" customFormat="1" x14ac:dyDescent="0.25">
      <c r="H77" s="164"/>
      <c r="R77" s="102"/>
      <c r="S77" s="102"/>
      <c r="T77" s="102"/>
      <c r="U77" s="102"/>
      <c r="AH77" s="102"/>
      <c r="AI77" s="102"/>
      <c r="AJ77" s="102"/>
      <c r="AK77" s="102"/>
    </row>
    <row r="78" spans="8:37" s="28" customFormat="1" x14ac:dyDescent="0.25">
      <c r="H78" s="164"/>
      <c r="R78" s="102"/>
      <c r="S78" s="102"/>
      <c r="T78" s="102"/>
      <c r="U78" s="102"/>
      <c r="AH78" s="102"/>
      <c r="AI78" s="102"/>
      <c r="AJ78" s="102"/>
      <c r="AK78" s="102"/>
    </row>
    <row r="79" spans="8:37" s="28" customFormat="1" x14ac:dyDescent="0.25">
      <c r="H79" s="164"/>
      <c r="R79" s="102"/>
      <c r="S79" s="102"/>
      <c r="T79" s="102"/>
      <c r="U79" s="102"/>
      <c r="AH79" s="102"/>
      <c r="AI79" s="102"/>
      <c r="AJ79" s="102"/>
      <c r="AK79" s="102"/>
    </row>
    <row r="80" spans="8:37" s="28" customFormat="1" x14ac:dyDescent="0.25">
      <c r="H80" s="164"/>
      <c r="R80" s="102"/>
      <c r="S80" s="102"/>
      <c r="T80" s="102"/>
      <c r="U80" s="102"/>
      <c r="AH80" s="102"/>
      <c r="AI80" s="102"/>
      <c r="AJ80" s="102"/>
      <c r="AK80" s="102"/>
    </row>
    <row r="81" spans="8:37" s="28" customFormat="1" x14ac:dyDescent="0.25">
      <c r="H81" s="164"/>
      <c r="R81" s="102"/>
      <c r="S81" s="102"/>
      <c r="T81" s="102"/>
      <c r="U81" s="102"/>
      <c r="AH81" s="102"/>
      <c r="AI81" s="102"/>
      <c r="AJ81" s="102"/>
      <c r="AK81" s="102"/>
    </row>
    <row r="82" spans="8:37" s="28" customFormat="1" x14ac:dyDescent="0.25">
      <c r="H82" s="164"/>
      <c r="R82" s="102"/>
      <c r="S82" s="102"/>
      <c r="T82" s="102"/>
      <c r="U82" s="102"/>
      <c r="AH82" s="102"/>
      <c r="AI82" s="102"/>
      <c r="AJ82" s="102"/>
      <c r="AK82" s="102"/>
    </row>
    <row r="83" spans="8:37" s="28" customFormat="1" x14ac:dyDescent="0.25">
      <c r="H83" s="164"/>
      <c r="R83" s="102"/>
      <c r="S83" s="102"/>
      <c r="T83" s="102"/>
      <c r="U83" s="102"/>
      <c r="AH83" s="102"/>
      <c r="AI83" s="102"/>
      <c r="AJ83" s="102"/>
      <c r="AK83" s="102"/>
    </row>
    <row r="84" spans="8:37" s="28" customFormat="1" x14ac:dyDescent="0.25">
      <c r="H84" s="164"/>
      <c r="R84" s="102"/>
      <c r="S84" s="102"/>
      <c r="T84" s="102"/>
      <c r="U84" s="102"/>
      <c r="AH84" s="102"/>
      <c r="AI84" s="102"/>
      <c r="AJ84" s="102"/>
      <c r="AK84" s="102"/>
    </row>
    <row r="85" spans="8:37" s="28" customFormat="1" x14ac:dyDescent="0.25">
      <c r="H85" s="164"/>
      <c r="R85" s="102"/>
      <c r="S85" s="102"/>
      <c r="T85" s="102"/>
      <c r="U85" s="102"/>
      <c r="AH85" s="102"/>
      <c r="AI85" s="102"/>
      <c r="AJ85" s="102"/>
      <c r="AK85" s="102"/>
    </row>
    <row r="86" spans="8:37" s="28" customFormat="1" x14ac:dyDescent="0.25">
      <c r="H86" s="164"/>
      <c r="R86" s="102"/>
      <c r="S86" s="102"/>
      <c r="T86" s="102"/>
      <c r="U86" s="102"/>
      <c r="AH86" s="102"/>
      <c r="AI86" s="102"/>
      <c r="AJ86" s="102"/>
      <c r="AK86" s="102"/>
    </row>
    <row r="87" spans="8:37" s="28" customFormat="1" x14ac:dyDescent="0.25">
      <c r="H87" s="164"/>
      <c r="R87" s="102"/>
      <c r="S87" s="102"/>
      <c r="T87" s="102"/>
      <c r="U87" s="102"/>
      <c r="AH87" s="102"/>
      <c r="AI87" s="102"/>
      <c r="AJ87" s="102"/>
      <c r="AK87" s="102"/>
    </row>
    <row r="88" spans="8:37" s="28" customFormat="1" x14ac:dyDescent="0.25">
      <c r="H88" s="164"/>
      <c r="R88" s="102"/>
      <c r="S88" s="102"/>
      <c r="T88" s="102"/>
      <c r="U88" s="102"/>
      <c r="AH88" s="102"/>
      <c r="AI88" s="102"/>
      <c r="AJ88" s="102"/>
      <c r="AK88" s="102"/>
    </row>
    <row r="89" spans="8:37" s="28" customFormat="1" x14ac:dyDescent="0.25">
      <c r="H89" s="164"/>
      <c r="R89" s="102"/>
      <c r="S89" s="102"/>
      <c r="T89" s="102"/>
      <c r="U89" s="102"/>
      <c r="AH89" s="102"/>
      <c r="AI89" s="102"/>
      <c r="AJ89" s="102"/>
      <c r="AK89" s="102"/>
    </row>
    <row r="90" spans="8:37" s="28" customFormat="1" x14ac:dyDescent="0.25">
      <c r="H90" s="164"/>
      <c r="R90" s="102"/>
      <c r="S90" s="102"/>
      <c r="T90" s="102"/>
      <c r="U90" s="102"/>
      <c r="AH90" s="102"/>
      <c r="AI90" s="102"/>
      <c r="AJ90" s="102"/>
      <c r="AK90" s="102"/>
    </row>
    <row r="91" spans="8:37" s="28" customFormat="1" x14ac:dyDescent="0.25">
      <c r="H91" s="164"/>
      <c r="R91" s="102"/>
      <c r="S91" s="102"/>
      <c r="T91" s="102"/>
      <c r="U91" s="102"/>
      <c r="AH91" s="102"/>
      <c r="AI91" s="102"/>
      <c r="AJ91" s="102"/>
      <c r="AK91" s="102"/>
    </row>
    <row r="92" spans="8:37" s="28" customFormat="1" x14ac:dyDescent="0.25">
      <c r="H92" s="164"/>
      <c r="R92" s="102"/>
      <c r="S92" s="102"/>
      <c r="T92" s="102"/>
      <c r="U92" s="102"/>
      <c r="AH92" s="102"/>
      <c r="AI92" s="102"/>
      <c r="AJ92" s="102"/>
      <c r="AK92" s="102"/>
    </row>
    <row r="93" spans="8:37" s="28" customFormat="1" x14ac:dyDescent="0.25">
      <c r="H93" s="164"/>
      <c r="R93" s="102"/>
      <c r="S93" s="102"/>
      <c r="T93" s="102"/>
      <c r="U93" s="102"/>
      <c r="AH93" s="102"/>
      <c r="AI93" s="102"/>
      <c r="AJ93" s="102"/>
      <c r="AK93" s="102"/>
    </row>
    <row r="94" spans="8:37" s="28" customFormat="1" x14ac:dyDescent="0.25">
      <c r="H94" s="164"/>
      <c r="R94" s="102"/>
      <c r="S94" s="102"/>
      <c r="T94" s="102"/>
      <c r="U94" s="102"/>
      <c r="AH94" s="102"/>
      <c r="AI94" s="102"/>
      <c r="AJ94" s="102"/>
      <c r="AK94" s="102"/>
    </row>
    <row r="95" spans="8:37" s="28" customFormat="1" x14ac:dyDescent="0.25">
      <c r="H95" s="164"/>
      <c r="R95" s="102"/>
      <c r="S95" s="102"/>
      <c r="T95" s="102"/>
      <c r="U95" s="102"/>
      <c r="AH95" s="102"/>
      <c r="AI95" s="102"/>
      <c r="AJ95" s="102"/>
      <c r="AK95" s="102"/>
    </row>
    <row r="96" spans="8:37" s="28" customFormat="1" x14ac:dyDescent="0.25">
      <c r="H96" s="164"/>
      <c r="R96" s="102"/>
      <c r="S96" s="102"/>
      <c r="T96" s="102"/>
      <c r="U96" s="102"/>
      <c r="AH96" s="102"/>
      <c r="AI96" s="102"/>
      <c r="AJ96" s="102"/>
      <c r="AK96" s="102"/>
    </row>
    <row r="97" spans="8:37" s="28" customFormat="1" x14ac:dyDescent="0.25">
      <c r="H97" s="164"/>
      <c r="R97" s="102"/>
      <c r="S97" s="102"/>
      <c r="T97" s="102"/>
      <c r="U97" s="102"/>
      <c r="AH97" s="102"/>
      <c r="AI97" s="102"/>
      <c r="AJ97" s="102"/>
      <c r="AK97" s="102"/>
    </row>
    <row r="98" spans="8:37" s="28" customFormat="1" x14ac:dyDescent="0.25">
      <c r="H98" s="164"/>
      <c r="R98" s="102"/>
      <c r="S98" s="102"/>
      <c r="T98" s="102"/>
      <c r="U98" s="102"/>
      <c r="AH98" s="102"/>
      <c r="AI98" s="102"/>
      <c r="AJ98" s="102"/>
      <c r="AK98" s="102"/>
    </row>
    <row r="99" spans="8:37" s="28" customFormat="1" x14ac:dyDescent="0.25">
      <c r="H99" s="164"/>
      <c r="R99" s="102"/>
      <c r="S99" s="102"/>
      <c r="T99" s="102"/>
      <c r="U99" s="102"/>
      <c r="AH99" s="102"/>
      <c r="AI99" s="102"/>
      <c r="AJ99" s="102"/>
      <c r="AK99" s="102"/>
    </row>
    <row r="100" spans="8:37" s="28" customFormat="1" x14ac:dyDescent="0.25">
      <c r="H100" s="164"/>
      <c r="R100" s="102"/>
      <c r="S100" s="102"/>
      <c r="T100" s="102"/>
      <c r="U100" s="102"/>
      <c r="AH100" s="102"/>
      <c r="AI100" s="102"/>
      <c r="AJ100" s="102"/>
      <c r="AK100" s="102"/>
    </row>
    <row r="101" spans="8:37" s="28" customFormat="1" x14ac:dyDescent="0.25">
      <c r="H101" s="164"/>
      <c r="R101" s="102"/>
      <c r="S101" s="102"/>
      <c r="T101" s="102"/>
      <c r="U101" s="102"/>
      <c r="AH101" s="102"/>
      <c r="AI101" s="102"/>
      <c r="AJ101" s="102"/>
      <c r="AK101" s="102"/>
    </row>
    <row r="102" spans="8:37" s="28" customFormat="1" x14ac:dyDescent="0.25">
      <c r="H102" s="164"/>
      <c r="R102" s="102"/>
      <c r="S102" s="102"/>
      <c r="T102" s="102"/>
      <c r="U102" s="102"/>
      <c r="AH102" s="102"/>
      <c r="AI102" s="102"/>
      <c r="AJ102" s="102"/>
      <c r="AK102" s="102"/>
    </row>
    <row r="103" spans="8:37" s="28" customFormat="1" x14ac:dyDescent="0.25">
      <c r="H103" s="164"/>
      <c r="R103" s="102"/>
      <c r="S103" s="102"/>
      <c r="T103" s="102"/>
      <c r="U103" s="102"/>
      <c r="AH103" s="102"/>
      <c r="AI103" s="102"/>
      <c r="AJ103" s="102"/>
      <c r="AK103" s="102"/>
    </row>
    <row r="104" spans="8:37" s="28" customFormat="1" x14ac:dyDescent="0.25">
      <c r="H104" s="164"/>
      <c r="R104" s="102"/>
      <c r="S104" s="102"/>
      <c r="T104" s="102"/>
      <c r="U104" s="102"/>
      <c r="AH104" s="102"/>
      <c r="AI104" s="102"/>
      <c r="AJ104" s="102"/>
      <c r="AK104" s="102"/>
    </row>
    <row r="105" spans="8:37" s="28" customFormat="1" x14ac:dyDescent="0.25">
      <c r="H105" s="164"/>
      <c r="R105" s="102"/>
      <c r="S105" s="102"/>
      <c r="T105" s="102"/>
      <c r="U105" s="102"/>
      <c r="AH105" s="102"/>
      <c r="AI105" s="102"/>
      <c r="AJ105" s="102"/>
      <c r="AK105" s="102"/>
    </row>
    <row r="106" spans="8:37" s="28" customFormat="1" x14ac:dyDescent="0.25">
      <c r="H106" s="164"/>
      <c r="R106" s="102"/>
      <c r="S106" s="102"/>
      <c r="T106" s="102"/>
      <c r="U106" s="102"/>
      <c r="AH106" s="102"/>
      <c r="AI106" s="102"/>
      <c r="AJ106" s="102"/>
      <c r="AK106" s="102"/>
    </row>
    <row r="107" spans="8:37" s="28" customFormat="1" x14ac:dyDescent="0.25">
      <c r="H107" s="164"/>
      <c r="R107" s="102"/>
      <c r="S107" s="102"/>
      <c r="T107" s="102"/>
      <c r="U107" s="102"/>
      <c r="AH107" s="102"/>
      <c r="AI107" s="102"/>
      <c r="AJ107" s="102"/>
      <c r="AK107" s="102"/>
    </row>
    <row r="108" spans="8:37" s="28" customFormat="1" x14ac:dyDescent="0.25">
      <c r="H108" s="164"/>
      <c r="R108" s="102"/>
      <c r="S108" s="102"/>
      <c r="T108" s="102"/>
      <c r="U108" s="102"/>
      <c r="AH108" s="102"/>
      <c r="AI108" s="102"/>
      <c r="AJ108" s="102"/>
      <c r="AK108" s="102"/>
    </row>
    <row r="109" spans="8:37" s="28" customFormat="1" x14ac:dyDescent="0.25">
      <c r="H109" s="164"/>
      <c r="R109" s="102"/>
      <c r="S109" s="102"/>
      <c r="T109" s="102"/>
      <c r="U109" s="102"/>
      <c r="AH109" s="102"/>
      <c r="AI109" s="102"/>
      <c r="AJ109" s="102"/>
      <c r="AK109" s="102"/>
    </row>
    <row r="110" spans="8:37" s="28" customFormat="1" x14ac:dyDescent="0.25">
      <c r="H110" s="164"/>
      <c r="R110" s="102"/>
      <c r="S110" s="102"/>
      <c r="T110" s="102"/>
      <c r="U110" s="102"/>
      <c r="AH110" s="102"/>
      <c r="AI110" s="102"/>
      <c r="AJ110" s="102"/>
      <c r="AK110" s="102"/>
    </row>
    <row r="111" spans="8:37" s="28" customFormat="1" x14ac:dyDescent="0.25">
      <c r="H111" s="164"/>
      <c r="R111" s="102"/>
      <c r="S111" s="102"/>
      <c r="T111" s="102"/>
      <c r="U111" s="102"/>
      <c r="AH111" s="102"/>
      <c r="AI111" s="102"/>
      <c r="AJ111" s="102"/>
      <c r="AK111" s="102"/>
    </row>
    <row r="112" spans="8:37" s="28" customFormat="1" x14ac:dyDescent="0.25">
      <c r="H112" s="164"/>
      <c r="R112" s="102"/>
      <c r="S112" s="102"/>
      <c r="T112" s="102"/>
      <c r="U112" s="102"/>
      <c r="AH112" s="102"/>
      <c r="AI112" s="102"/>
      <c r="AJ112" s="102"/>
      <c r="AK112" s="102"/>
    </row>
    <row r="113" spans="8:37" s="28" customFormat="1" x14ac:dyDescent="0.25">
      <c r="H113" s="164"/>
      <c r="R113" s="102"/>
      <c r="S113" s="102"/>
      <c r="T113" s="102"/>
      <c r="U113" s="102"/>
      <c r="AH113" s="102"/>
      <c r="AI113" s="102"/>
      <c r="AJ113" s="102"/>
      <c r="AK113" s="102"/>
    </row>
    <row r="114" spans="8:37" s="28" customFormat="1" x14ac:dyDescent="0.25">
      <c r="H114" s="164"/>
      <c r="R114" s="102"/>
      <c r="S114" s="102"/>
      <c r="T114" s="102"/>
      <c r="U114" s="102"/>
      <c r="AH114" s="102"/>
      <c r="AI114" s="102"/>
      <c r="AJ114" s="102"/>
      <c r="AK114" s="102"/>
    </row>
    <row r="115" spans="8:37" s="28" customFormat="1" x14ac:dyDescent="0.25">
      <c r="H115" s="164"/>
      <c r="R115" s="102"/>
      <c r="S115" s="102"/>
      <c r="T115" s="102"/>
      <c r="U115" s="102"/>
      <c r="AH115" s="102"/>
      <c r="AI115" s="102"/>
      <c r="AJ115" s="102"/>
      <c r="AK115" s="102"/>
    </row>
    <row r="116" spans="8:37" s="28" customFormat="1" x14ac:dyDescent="0.25">
      <c r="H116" s="164"/>
      <c r="R116" s="102"/>
      <c r="S116" s="102"/>
      <c r="T116" s="102"/>
      <c r="U116" s="102"/>
      <c r="AH116" s="102"/>
      <c r="AI116" s="102"/>
      <c r="AJ116" s="102"/>
      <c r="AK116" s="102"/>
    </row>
    <row r="117" spans="8:37" s="28" customFormat="1" x14ac:dyDescent="0.25">
      <c r="H117" s="164"/>
      <c r="R117" s="102"/>
      <c r="S117" s="102"/>
      <c r="T117" s="102"/>
      <c r="U117" s="102"/>
      <c r="AH117" s="102"/>
      <c r="AI117" s="102"/>
      <c r="AJ117" s="102"/>
      <c r="AK117" s="102"/>
    </row>
    <row r="118" spans="8:37" s="28" customFormat="1" x14ac:dyDescent="0.25">
      <c r="H118" s="164"/>
      <c r="R118" s="102"/>
      <c r="S118" s="102"/>
      <c r="T118" s="102"/>
      <c r="U118" s="102"/>
      <c r="AH118" s="102"/>
      <c r="AI118" s="102"/>
      <c r="AJ118" s="102"/>
      <c r="AK118" s="102"/>
    </row>
    <row r="119" spans="8:37" s="28" customFormat="1" x14ac:dyDescent="0.25">
      <c r="H119" s="164"/>
      <c r="R119" s="102"/>
      <c r="S119" s="102"/>
      <c r="T119" s="102"/>
      <c r="U119" s="102"/>
      <c r="AH119" s="102"/>
      <c r="AI119" s="102"/>
      <c r="AJ119" s="102"/>
      <c r="AK119" s="102"/>
    </row>
    <row r="120" spans="8:37" s="28" customFormat="1" x14ac:dyDescent="0.25">
      <c r="H120" s="164"/>
      <c r="R120" s="102"/>
      <c r="S120" s="102"/>
      <c r="T120" s="102"/>
      <c r="U120" s="102"/>
      <c r="AH120" s="102"/>
      <c r="AI120" s="102"/>
      <c r="AJ120" s="102"/>
      <c r="AK120" s="102"/>
    </row>
    <row r="121" spans="8:37" s="28" customFormat="1" x14ac:dyDescent="0.25">
      <c r="H121" s="164"/>
      <c r="R121" s="102"/>
      <c r="S121" s="102"/>
      <c r="T121" s="102"/>
      <c r="U121" s="102"/>
      <c r="AH121" s="102"/>
      <c r="AI121" s="102"/>
      <c r="AJ121" s="102"/>
      <c r="AK121" s="102"/>
    </row>
    <row r="122" spans="8:37" s="28" customFormat="1" x14ac:dyDescent="0.25">
      <c r="H122" s="164"/>
      <c r="R122" s="102"/>
      <c r="S122" s="102"/>
      <c r="T122" s="102"/>
      <c r="U122" s="102"/>
      <c r="AH122" s="102"/>
      <c r="AI122" s="102"/>
      <c r="AJ122" s="102"/>
      <c r="AK122" s="102"/>
    </row>
    <row r="123" spans="8:37" s="28" customFormat="1" x14ac:dyDescent="0.25">
      <c r="H123" s="164"/>
      <c r="R123" s="102"/>
      <c r="S123" s="102"/>
      <c r="T123" s="102"/>
      <c r="U123" s="102"/>
      <c r="AH123" s="102"/>
      <c r="AI123" s="102"/>
      <c r="AJ123" s="102"/>
      <c r="AK123" s="102"/>
    </row>
    <row r="124" spans="8:37" s="28" customFormat="1" x14ac:dyDescent="0.25">
      <c r="H124" s="164"/>
      <c r="R124" s="102"/>
      <c r="S124" s="102"/>
      <c r="T124" s="102"/>
      <c r="U124" s="102"/>
      <c r="AH124" s="102"/>
      <c r="AI124" s="102"/>
      <c r="AJ124" s="102"/>
      <c r="AK124" s="102"/>
    </row>
    <row r="125" spans="8:37" s="28" customFormat="1" x14ac:dyDescent="0.25">
      <c r="H125" s="164"/>
      <c r="R125" s="102"/>
      <c r="S125" s="102"/>
      <c r="T125" s="102"/>
      <c r="U125" s="102"/>
      <c r="AH125" s="102"/>
      <c r="AI125" s="102"/>
      <c r="AJ125" s="102"/>
      <c r="AK125" s="102"/>
    </row>
    <row r="126" spans="8:37" s="28" customFormat="1" x14ac:dyDescent="0.25">
      <c r="H126" s="164"/>
      <c r="R126" s="102"/>
      <c r="S126" s="102"/>
      <c r="T126" s="102"/>
      <c r="U126" s="102"/>
      <c r="AH126" s="102"/>
      <c r="AI126" s="102"/>
      <c r="AJ126" s="102"/>
      <c r="AK126" s="102"/>
    </row>
    <row r="127" spans="8:37" s="28" customFormat="1" x14ac:dyDescent="0.25">
      <c r="H127" s="164"/>
      <c r="R127" s="102"/>
      <c r="S127" s="102"/>
      <c r="T127" s="102"/>
      <c r="U127" s="102"/>
      <c r="AH127" s="102"/>
      <c r="AI127" s="102"/>
      <c r="AJ127" s="102"/>
      <c r="AK127" s="102"/>
    </row>
    <row r="128" spans="8:37" s="28" customFormat="1" x14ac:dyDescent="0.25">
      <c r="H128" s="164"/>
      <c r="R128" s="102"/>
      <c r="S128" s="102"/>
      <c r="T128" s="102"/>
      <c r="U128" s="102"/>
      <c r="AH128" s="102"/>
      <c r="AI128" s="102"/>
      <c r="AJ128" s="102"/>
      <c r="AK128" s="102"/>
    </row>
    <row r="129" spans="8:48" s="28" customFormat="1" x14ac:dyDescent="0.25">
      <c r="H129" s="164"/>
      <c r="R129" s="102"/>
      <c r="S129" s="102"/>
      <c r="T129" s="102"/>
      <c r="U129" s="102"/>
      <c r="AH129" s="102"/>
      <c r="AI129" s="102"/>
      <c r="AJ129" s="102"/>
      <c r="AK129" s="102"/>
    </row>
    <row r="130" spans="8:48" s="28" customFormat="1" x14ac:dyDescent="0.25">
      <c r="H130" s="164"/>
      <c r="R130" s="102"/>
      <c r="S130" s="102"/>
      <c r="T130" s="102"/>
      <c r="U130" s="102"/>
      <c r="AH130" s="102"/>
      <c r="AI130" s="102"/>
      <c r="AJ130" s="102"/>
      <c r="AK130" s="102"/>
    </row>
    <row r="131" spans="8:48" s="28" customFormat="1" x14ac:dyDescent="0.25">
      <c r="H131" s="164"/>
      <c r="R131" s="102"/>
      <c r="S131" s="102"/>
      <c r="T131" s="139"/>
      <c r="U131" s="102"/>
      <c r="W131" s="138"/>
      <c r="AH131" s="139"/>
      <c r="AI131" s="102"/>
      <c r="AJ131" s="102"/>
      <c r="AK131" s="102"/>
      <c r="AT131" s="125"/>
      <c r="AU131" s="138"/>
      <c r="AV131" s="138"/>
    </row>
    <row r="132" spans="8:48" s="28" customFormat="1" x14ac:dyDescent="0.25">
      <c r="H132" s="164"/>
      <c r="R132" s="102"/>
      <c r="S132" s="102"/>
      <c r="T132" s="139"/>
      <c r="U132" s="102"/>
      <c r="W132" s="138"/>
      <c r="AH132" s="139"/>
      <c r="AI132" s="102"/>
      <c r="AJ132" s="102"/>
      <c r="AK132" s="102"/>
      <c r="AT132" s="125"/>
      <c r="AU132" s="138"/>
      <c r="AV132" s="138"/>
    </row>
    <row r="133" spans="8:48" s="28" customFormat="1" x14ac:dyDescent="0.25">
      <c r="H133" s="164"/>
      <c r="R133" s="102"/>
      <c r="S133" s="102"/>
      <c r="T133" s="139"/>
      <c r="U133" s="102"/>
      <c r="W133" s="138"/>
      <c r="AH133" s="139"/>
      <c r="AI133" s="102"/>
      <c r="AJ133" s="102"/>
      <c r="AK133" s="102"/>
      <c r="AT133" s="125"/>
      <c r="AU133" s="138"/>
      <c r="AV133" s="138"/>
    </row>
    <row r="134" spans="8:48" s="28" customFormat="1" x14ac:dyDescent="0.25">
      <c r="H134" s="164"/>
      <c r="R134" s="102"/>
      <c r="S134" s="102"/>
      <c r="T134" s="139"/>
      <c r="U134" s="102"/>
      <c r="W134" s="138"/>
      <c r="AH134" s="139"/>
      <c r="AI134" s="102"/>
      <c r="AJ134" s="102"/>
      <c r="AK134" s="102"/>
      <c r="AT134" s="125"/>
      <c r="AU134" s="138"/>
      <c r="AV134" s="138"/>
    </row>
    <row r="135" spans="8:48" s="28" customFormat="1" x14ac:dyDescent="0.25">
      <c r="H135" s="164"/>
      <c r="R135" s="102"/>
      <c r="S135" s="102"/>
      <c r="T135" s="139"/>
      <c r="U135" s="102"/>
      <c r="W135" s="138"/>
      <c r="AH135" s="139"/>
      <c r="AI135" s="102"/>
      <c r="AJ135" s="102"/>
      <c r="AK135" s="102"/>
      <c r="AT135" s="125"/>
      <c r="AU135" s="138"/>
      <c r="AV135" s="138"/>
    </row>
    <row r="136" spans="8:48" s="28" customFormat="1" x14ac:dyDescent="0.25">
      <c r="H136" s="164"/>
      <c r="R136" s="102"/>
      <c r="S136" s="102"/>
      <c r="T136" s="139"/>
      <c r="U136" s="102"/>
      <c r="W136" s="138"/>
      <c r="AH136" s="139"/>
      <c r="AI136" s="102"/>
      <c r="AJ136" s="102"/>
      <c r="AK136" s="102"/>
      <c r="AT136" s="125"/>
      <c r="AU136" s="138"/>
      <c r="AV136" s="138"/>
    </row>
    <row r="137" spans="8:48" s="28" customFormat="1" x14ac:dyDescent="0.25">
      <c r="H137" s="164"/>
      <c r="R137" s="102"/>
      <c r="S137" s="102"/>
      <c r="T137" s="139"/>
      <c r="U137" s="102"/>
      <c r="W137" s="138"/>
      <c r="AH137" s="139"/>
      <c r="AI137" s="102"/>
      <c r="AJ137" s="102"/>
      <c r="AK137" s="102"/>
      <c r="AT137" s="125"/>
      <c r="AU137" s="138"/>
      <c r="AV137" s="138"/>
    </row>
    <row r="138" spans="8:48" s="28" customFormat="1" x14ac:dyDescent="0.25">
      <c r="H138" s="164"/>
      <c r="R138" s="102"/>
      <c r="S138" s="102"/>
      <c r="T138" s="139"/>
      <c r="U138" s="102"/>
      <c r="W138" s="138"/>
      <c r="AH138" s="139"/>
      <c r="AI138" s="102"/>
      <c r="AJ138" s="102"/>
      <c r="AK138" s="102"/>
      <c r="AT138" s="125"/>
      <c r="AU138" s="138"/>
      <c r="AV138" s="138"/>
    </row>
    <row r="139" spans="8:48" s="28" customFormat="1" x14ac:dyDescent="0.25">
      <c r="H139" s="164"/>
      <c r="R139" s="102"/>
      <c r="S139" s="102"/>
      <c r="T139" s="139"/>
      <c r="U139" s="102"/>
      <c r="W139" s="138"/>
      <c r="AH139" s="139"/>
      <c r="AI139" s="102"/>
      <c r="AJ139" s="102"/>
      <c r="AK139" s="102"/>
      <c r="AT139" s="125"/>
      <c r="AU139" s="138"/>
      <c r="AV139" s="138"/>
    </row>
    <row r="140" spans="8:48" s="28" customFormat="1" x14ac:dyDescent="0.25">
      <c r="H140" s="164"/>
      <c r="R140" s="102"/>
      <c r="S140" s="102"/>
      <c r="T140" s="139"/>
      <c r="U140" s="102"/>
      <c r="W140" s="138"/>
      <c r="AH140" s="139"/>
      <c r="AI140" s="102"/>
      <c r="AJ140" s="102"/>
      <c r="AK140" s="102"/>
      <c r="AT140" s="125"/>
      <c r="AU140" s="138"/>
      <c r="AV140" s="138"/>
    </row>
    <row r="141" spans="8:48" s="28" customFormat="1" x14ac:dyDescent="0.25">
      <c r="H141" s="164"/>
      <c r="R141" s="102"/>
      <c r="S141" s="102"/>
      <c r="T141" s="139"/>
      <c r="U141" s="102"/>
      <c r="W141" s="138"/>
      <c r="AH141" s="139"/>
      <c r="AI141" s="102"/>
      <c r="AJ141" s="102"/>
      <c r="AK141" s="102"/>
      <c r="AT141" s="125"/>
      <c r="AU141" s="138"/>
      <c r="AV141" s="138"/>
    </row>
    <row r="142" spans="8:48" s="28" customFormat="1" x14ac:dyDescent="0.25">
      <c r="H142" s="164"/>
      <c r="R142" s="102"/>
      <c r="S142" s="102"/>
      <c r="T142" s="139"/>
      <c r="U142" s="102"/>
      <c r="W142" s="138"/>
      <c r="AH142" s="139"/>
      <c r="AI142" s="102"/>
      <c r="AJ142" s="102"/>
      <c r="AK142" s="102"/>
      <c r="AT142" s="125"/>
      <c r="AU142" s="138"/>
      <c r="AV142" s="138"/>
    </row>
    <row r="143" spans="8:48" s="28" customFormat="1" x14ac:dyDescent="0.25">
      <c r="H143" s="164"/>
      <c r="R143" s="102"/>
      <c r="S143" s="102"/>
      <c r="T143" s="139"/>
      <c r="U143" s="102"/>
      <c r="W143" s="138"/>
      <c r="AH143" s="139"/>
      <c r="AI143" s="102"/>
      <c r="AJ143" s="102"/>
      <c r="AK143" s="102"/>
      <c r="AT143" s="125"/>
      <c r="AU143" s="138"/>
      <c r="AV143" s="138"/>
    </row>
    <row r="144" spans="8:48" s="28" customFormat="1" x14ac:dyDescent="0.25">
      <c r="H144" s="164"/>
      <c r="R144" s="102"/>
      <c r="S144" s="102"/>
      <c r="T144" s="139"/>
      <c r="U144" s="102"/>
      <c r="W144" s="138"/>
      <c r="AH144" s="139"/>
      <c r="AI144" s="102"/>
      <c r="AJ144" s="102"/>
      <c r="AK144" s="102"/>
      <c r="AT144" s="125"/>
      <c r="AU144" s="138"/>
      <c r="AV144" s="138"/>
    </row>
    <row r="145" spans="8:48" s="28" customFormat="1" x14ac:dyDescent="0.25">
      <c r="H145" s="164"/>
      <c r="R145" s="102"/>
      <c r="S145" s="102"/>
      <c r="T145" s="139"/>
      <c r="U145" s="102"/>
      <c r="W145" s="138"/>
      <c r="AH145" s="139"/>
      <c r="AI145" s="102"/>
      <c r="AJ145" s="102"/>
      <c r="AK145" s="102"/>
      <c r="AT145" s="125"/>
      <c r="AU145" s="138"/>
      <c r="AV145" s="138"/>
    </row>
    <row r="146" spans="8:48" s="28" customFormat="1" x14ac:dyDescent="0.25">
      <c r="H146" s="164"/>
      <c r="R146" s="102"/>
      <c r="S146" s="102"/>
      <c r="T146" s="139"/>
      <c r="U146" s="102"/>
      <c r="W146" s="138"/>
      <c r="AH146" s="139"/>
      <c r="AI146" s="102"/>
      <c r="AJ146" s="102"/>
      <c r="AK146" s="102"/>
      <c r="AT146" s="125"/>
      <c r="AU146" s="138"/>
      <c r="AV146" s="138"/>
    </row>
    <row r="147" spans="8:48" s="28" customFormat="1" x14ac:dyDescent="0.25">
      <c r="H147" s="164"/>
      <c r="R147" s="102"/>
      <c r="S147" s="102"/>
      <c r="T147" s="139"/>
      <c r="U147" s="102"/>
      <c r="W147" s="138"/>
      <c r="AH147" s="139"/>
      <c r="AI147" s="102"/>
      <c r="AJ147" s="102"/>
      <c r="AK147" s="102"/>
      <c r="AT147" s="125"/>
      <c r="AU147" s="138"/>
      <c r="AV147" s="138"/>
    </row>
    <row r="148" spans="8:48" s="28" customFormat="1" x14ac:dyDescent="0.25">
      <c r="H148" s="164"/>
      <c r="R148" s="102"/>
      <c r="S148" s="102"/>
      <c r="T148" s="139"/>
      <c r="U148" s="102"/>
      <c r="W148" s="138"/>
      <c r="AH148" s="139"/>
      <c r="AI148" s="102"/>
      <c r="AJ148" s="102"/>
      <c r="AK148" s="102"/>
      <c r="AT148" s="125"/>
      <c r="AU148" s="138"/>
      <c r="AV148" s="138"/>
    </row>
    <row r="149" spans="8:48" s="28" customFormat="1" x14ac:dyDescent="0.25">
      <c r="H149" s="164"/>
      <c r="R149" s="102"/>
      <c r="S149" s="102"/>
      <c r="T149" s="139"/>
      <c r="U149" s="102"/>
      <c r="W149" s="138"/>
      <c r="AH149" s="139"/>
      <c r="AI149" s="102"/>
      <c r="AJ149" s="102"/>
      <c r="AK149" s="102"/>
      <c r="AT149" s="125"/>
      <c r="AU149" s="138"/>
      <c r="AV149" s="138"/>
    </row>
    <row r="150" spans="8:48" s="28" customFormat="1" x14ac:dyDescent="0.25">
      <c r="H150" s="164"/>
      <c r="R150" s="102"/>
      <c r="S150" s="102"/>
      <c r="T150" s="139"/>
      <c r="U150" s="102"/>
      <c r="W150" s="138"/>
      <c r="AH150" s="139"/>
      <c r="AI150" s="102"/>
      <c r="AJ150" s="102"/>
      <c r="AK150" s="102"/>
      <c r="AT150" s="125"/>
      <c r="AU150" s="138"/>
      <c r="AV150" s="138"/>
    </row>
    <row r="151" spans="8:48" s="28" customFormat="1" x14ac:dyDescent="0.25">
      <c r="H151" s="164"/>
      <c r="R151" s="102"/>
      <c r="S151" s="102"/>
      <c r="T151" s="139"/>
      <c r="U151" s="102"/>
      <c r="W151" s="138"/>
      <c r="AH151" s="139"/>
      <c r="AI151" s="102"/>
      <c r="AJ151" s="102"/>
      <c r="AK151" s="102"/>
      <c r="AT151" s="125"/>
      <c r="AU151" s="138"/>
      <c r="AV151" s="138"/>
    </row>
    <row r="152" spans="8:48" s="28" customFormat="1" x14ac:dyDescent="0.25">
      <c r="H152" s="164"/>
      <c r="R152" s="102"/>
      <c r="S152" s="102"/>
      <c r="T152" s="139"/>
      <c r="U152" s="102"/>
      <c r="W152" s="138"/>
      <c r="AH152" s="139"/>
      <c r="AI152" s="102"/>
      <c r="AJ152" s="102"/>
      <c r="AK152" s="102"/>
      <c r="AT152" s="125"/>
      <c r="AU152" s="138"/>
      <c r="AV152" s="138"/>
    </row>
    <row r="153" spans="8:48" s="28" customFormat="1" x14ac:dyDescent="0.25">
      <c r="H153" s="164"/>
      <c r="R153" s="102"/>
      <c r="S153" s="102"/>
      <c r="T153" s="139"/>
      <c r="U153" s="102"/>
      <c r="W153" s="138"/>
      <c r="AH153" s="139"/>
      <c r="AI153" s="102"/>
      <c r="AJ153" s="102"/>
      <c r="AK153" s="102"/>
      <c r="AT153" s="125"/>
      <c r="AU153" s="138"/>
      <c r="AV153" s="138"/>
    </row>
    <row r="154" spans="8:48" s="28" customFormat="1" x14ac:dyDescent="0.25">
      <c r="H154" s="164"/>
      <c r="R154" s="102"/>
      <c r="S154" s="102"/>
      <c r="T154" s="139"/>
      <c r="U154" s="102"/>
      <c r="W154" s="138"/>
      <c r="AH154" s="139"/>
      <c r="AI154" s="102"/>
      <c r="AJ154" s="102"/>
      <c r="AK154" s="102"/>
      <c r="AT154" s="125"/>
      <c r="AU154" s="138"/>
      <c r="AV154" s="138"/>
    </row>
    <row r="155" spans="8:48" s="28" customFormat="1" x14ac:dyDescent="0.25">
      <c r="H155" s="164"/>
      <c r="R155" s="102"/>
      <c r="S155" s="102"/>
      <c r="T155" s="139"/>
      <c r="U155" s="102"/>
      <c r="W155" s="138"/>
      <c r="AH155" s="139"/>
      <c r="AI155" s="102"/>
      <c r="AJ155" s="102"/>
      <c r="AK155" s="102"/>
      <c r="AT155" s="125"/>
      <c r="AU155" s="138"/>
      <c r="AV155" s="138"/>
    </row>
    <row r="156" spans="8:48" s="28" customFormat="1" x14ac:dyDescent="0.25">
      <c r="H156" s="164"/>
      <c r="R156" s="102"/>
      <c r="S156" s="102"/>
      <c r="T156" s="139"/>
      <c r="U156" s="102"/>
      <c r="W156" s="138"/>
      <c r="AH156" s="139"/>
      <c r="AI156" s="102"/>
      <c r="AJ156" s="102"/>
      <c r="AK156" s="102"/>
      <c r="AT156" s="125"/>
      <c r="AU156" s="138"/>
      <c r="AV156" s="138"/>
    </row>
    <row r="157" spans="8:48" s="28" customFormat="1" x14ac:dyDescent="0.25">
      <c r="H157" s="164"/>
      <c r="R157" s="102"/>
      <c r="S157" s="102"/>
      <c r="T157" s="139"/>
      <c r="U157" s="102"/>
      <c r="W157" s="138"/>
      <c r="AH157" s="139"/>
      <c r="AI157" s="102"/>
      <c r="AJ157" s="102"/>
      <c r="AK157" s="102"/>
      <c r="AT157" s="125"/>
      <c r="AU157" s="138"/>
      <c r="AV157" s="138"/>
    </row>
    <row r="158" spans="8:48" s="28" customFormat="1" x14ac:dyDescent="0.25">
      <c r="H158" s="164"/>
      <c r="R158" s="102"/>
      <c r="S158" s="102"/>
      <c r="T158" s="139"/>
      <c r="U158" s="102"/>
      <c r="W158" s="138"/>
      <c r="AH158" s="139"/>
      <c r="AI158" s="102"/>
      <c r="AJ158" s="102"/>
      <c r="AK158" s="102"/>
      <c r="AT158" s="125"/>
      <c r="AU158" s="138"/>
      <c r="AV158" s="138"/>
    </row>
    <row r="159" spans="8:48" s="28" customFormat="1" x14ac:dyDescent="0.25">
      <c r="H159" s="164"/>
      <c r="R159" s="102"/>
      <c r="S159" s="102"/>
      <c r="T159" s="139"/>
      <c r="U159" s="102"/>
      <c r="W159" s="138"/>
      <c r="AH159" s="139"/>
      <c r="AI159" s="102"/>
      <c r="AJ159" s="102"/>
      <c r="AK159" s="102"/>
      <c r="AT159" s="125"/>
      <c r="AU159" s="138"/>
      <c r="AV159" s="138"/>
    </row>
    <row r="160" spans="8:48" s="28" customFormat="1" x14ac:dyDescent="0.25">
      <c r="H160" s="164"/>
      <c r="R160" s="102"/>
      <c r="S160" s="102"/>
      <c r="T160" s="139"/>
      <c r="U160" s="102"/>
      <c r="W160" s="138"/>
      <c r="AH160" s="139"/>
      <c r="AI160" s="102"/>
      <c r="AJ160" s="102"/>
      <c r="AK160" s="102"/>
      <c r="AT160" s="125"/>
      <c r="AU160" s="138"/>
      <c r="AV160" s="138"/>
    </row>
    <row r="161" spans="8:48" s="28" customFormat="1" x14ac:dyDescent="0.25">
      <c r="H161" s="164"/>
      <c r="R161" s="102"/>
      <c r="S161" s="102"/>
      <c r="T161" s="139"/>
      <c r="U161" s="102"/>
      <c r="W161" s="138"/>
      <c r="AH161" s="139"/>
      <c r="AI161" s="102"/>
      <c r="AJ161" s="102"/>
      <c r="AK161" s="102"/>
      <c r="AT161" s="125"/>
      <c r="AU161" s="138"/>
      <c r="AV161" s="138"/>
    </row>
    <row r="162" spans="8:48" s="28" customFormat="1" x14ac:dyDescent="0.25">
      <c r="H162" s="164"/>
      <c r="R162" s="102"/>
      <c r="S162" s="102"/>
      <c r="T162" s="139"/>
      <c r="U162" s="102"/>
      <c r="W162" s="138"/>
      <c r="AH162" s="139"/>
      <c r="AI162" s="102"/>
      <c r="AJ162" s="102"/>
      <c r="AK162" s="102"/>
      <c r="AT162" s="125"/>
      <c r="AU162" s="138"/>
      <c r="AV162" s="138"/>
    </row>
    <row r="163" spans="8:48" s="28" customFormat="1" x14ac:dyDescent="0.25">
      <c r="H163" s="164"/>
      <c r="R163" s="102"/>
      <c r="S163" s="102"/>
      <c r="T163" s="139"/>
      <c r="U163" s="102"/>
      <c r="W163" s="138"/>
      <c r="AH163" s="139"/>
      <c r="AI163" s="102"/>
      <c r="AJ163" s="102"/>
      <c r="AK163" s="102"/>
      <c r="AT163" s="125"/>
      <c r="AU163" s="138"/>
      <c r="AV163" s="138"/>
    </row>
    <row r="164" spans="8:48" s="28" customFormat="1" x14ac:dyDescent="0.25">
      <c r="H164" s="164"/>
      <c r="R164" s="102"/>
      <c r="S164" s="102"/>
      <c r="T164" s="139"/>
      <c r="U164" s="102"/>
      <c r="W164" s="138"/>
      <c r="AH164" s="139"/>
      <c r="AI164" s="102"/>
      <c r="AJ164" s="102"/>
      <c r="AK164" s="102"/>
      <c r="AT164" s="125"/>
      <c r="AU164" s="138"/>
      <c r="AV164" s="138"/>
    </row>
    <row r="165" spans="8:48" s="28" customFormat="1" x14ac:dyDescent="0.25">
      <c r="H165" s="164"/>
      <c r="R165" s="102"/>
      <c r="S165" s="102"/>
      <c r="T165" s="139"/>
      <c r="U165" s="102"/>
      <c r="W165" s="138"/>
      <c r="AH165" s="139"/>
      <c r="AI165" s="102"/>
      <c r="AJ165" s="102"/>
      <c r="AK165" s="102"/>
      <c r="AT165" s="125"/>
      <c r="AU165" s="138"/>
      <c r="AV165" s="138"/>
    </row>
    <row r="166" spans="8:48" s="28" customFormat="1" x14ac:dyDescent="0.25">
      <c r="H166" s="164"/>
      <c r="R166" s="102"/>
      <c r="S166" s="102"/>
      <c r="T166" s="139"/>
      <c r="U166" s="102"/>
      <c r="W166" s="138"/>
      <c r="AH166" s="139"/>
      <c r="AI166" s="102"/>
      <c r="AJ166" s="102"/>
      <c r="AK166" s="102"/>
      <c r="AT166" s="125"/>
      <c r="AU166" s="138"/>
      <c r="AV166" s="138"/>
    </row>
    <row r="167" spans="8:48" s="28" customFormat="1" x14ac:dyDescent="0.25">
      <c r="H167" s="164"/>
      <c r="R167" s="102"/>
      <c r="S167" s="102"/>
      <c r="T167" s="139"/>
      <c r="U167" s="102"/>
      <c r="W167" s="138"/>
      <c r="AH167" s="139"/>
      <c r="AI167" s="102"/>
      <c r="AJ167" s="102"/>
      <c r="AK167" s="102"/>
      <c r="AT167" s="125"/>
      <c r="AU167" s="138"/>
      <c r="AV167" s="138"/>
    </row>
    <row r="168" spans="8:48" s="28" customFormat="1" x14ac:dyDescent="0.25">
      <c r="H168" s="164"/>
      <c r="R168" s="102"/>
      <c r="S168" s="102"/>
      <c r="T168" s="139"/>
      <c r="U168" s="102"/>
      <c r="W168" s="138"/>
      <c r="AH168" s="139"/>
      <c r="AI168" s="102"/>
      <c r="AJ168" s="102"/>
      <c r="AK168" s="102"/>
      <c r="AT168" s="125"/>
      <c r="AU168" s="138"/>
      <c r="AV168" s="138"/>
    </row>
    <row r="169" spans="8:48" s="28" customFormat="1" x14ac:dyDescent="0.25">
      <c r="H169" s="164"/>
      <c r="R169" s="102"/>
      <c r="S169" s="102"/>
      <c r="T169" s="139"/>
      <c r="U169" s="102"/>
      <c r="W169" s="138"/>
      <c r="AH169" s="139"/>
      <c r="AI169" s="102"/>
      <c r="AJ169" s="102"/>
      <c r="AK169" s="102"/>
      <c r="AT169" s="125"/>
      <c r="AU169" s="138"/>
      <c r="AV169" s="138"/>
    </row>
    <row r="170" spans="8:48" s="28" customFormat="1" x14ac:dyDescent="0.25">
      <c r="H170" s="164"/>
      <c r="R170" s="102"/>
      <c r="S170" s="102"/>
      <c r="T170" s="139"/>
      <c r="U170" s="102"/>
      <c r="W170" s="138"/>
      <c r="AH170" s="139"/>
      <c r="AI170" s="102"/>
      <c r="AJ170" s="102"/>
      <c r="AK170" s="102"/>
      <c r="AT170" s="125"/>
      <c r="AU170" s="138"/>
      <c r="AV170" s="138"/>
    </row>
    <row r="171" spans="8:48" s="28" customFormat="1" x14ac:dyDescent="0.25">
      <c r="H171" s="164"/>
      <c r="R171" s="102"/>
      <c r="S171" s="102"/>
      <c r="T171" s="139"/>
      <c r="U171" s="102"/>
      <c r="W171" s="138"/>
      <c r="AH171" s="139"/>
      <c r="AI171" s="102"/>
      <c r="AJ171" s="102"/>
      <c r="AK171" s="102"/>
      <c r="AT171" s="125"/>
      <c r="AU171" s="138"/>
      <c r="AV171" s="138"/>
    </row>
    <row r="172" spans="8:48" s="28" customFormat="1" x14ac:dyDescent="0.25">
      <c r="H172" s="164"/>
      <c r="R172" s="102"/>
      <c r="S172" s="102"/>
      <c r="T172" s="139"/>
      <c r="U172" s="102"/>
      <c r="W172" s="138"/>
      <c r="AH172" s="139"/>
      <c r="AI172" s="102"/>
      <c r="AJ172" s="102"/>
      <c r="AK172" s="102"/>
      <c r="AT172" s="125"/>
      <c r="AU172" s="138"/>
      <c r="AV172" s="138"/>
    </row>
    <row r="173" spans="8:48" s="28" customFormat="1" x14ac:dyDescent="0.25">
      <c r="H173" s="164"/>
      <c r="R173" s="102"/>
      <c r="S173" s="102"/>
      <c r="T173" s="139"/>
      <c r="U173" s="102"/>
      <c r="W173" s="138"/>
      <c r="AH173" s="139"/>
      <c r="AI173" s="102"/>
      <c r="AJ173" s="102"/>
      <c r="AK173" s="102"/>
      <c r="AT173" s="125"/>
      <c r="AU173" s="138"/>
      <c r="AV173" s="138"/>
    </row>
    <row r="174" spans="8:48" s="28" customFormat="1" x14ac:dyDescent="0.25">
      <c r="H174" s="164"/>
      <c r="R174" s="102"/>
      <c r="S174" s="102"/>
      <c r="T174" s="139"/>
      <c r="U174" s="102"/>
      <c r="W174" s="138"/>
      <c r="AH174" s="139"/>
      <c r="AI174" s="102"/>
      <c r="AJ174" s="102"/>
      <c r="AK174" s="102"/>
      <c r="AT174" s="125"/>
      <c r="AU174" s="138"/>
      <c r="AV174" s="138"/>
    </row>
    <row r="175" spans="8:48" s="28" customFormat="1" x14ac:dyDescent="0.25">
      <c r="H175" s="164"/>
      <c r="R175" s="102"/>
      <c r="S175" s="102"/>
      <c r="T175" s="139"/>
      <c r="U175" s="102"/>
      <c r="W175" s="138"/>
      <c r="AH175" s="139"/>
      <c r="AI175" s="102"/>
      <c r="AJ175" s="102"/>
      <c r="AK175" s="102"/>
      <c r="AT175" s="125"/>
      <c r="AU175" s="138"/>
      <c r="AV175" s="138"/>
    </row>
    <row r="176" spans="8:48" s="28" customFormat="1" x14ac:dyDescent="0.25">
      <c r="H176" s="164"/>
      <c r="R176" s="102"/>
      <c r="S176" s="102"/>
      <c r="T176" s="139"/>
      <c r="U176" s="102"/>
      <c r="W176" s="138"/>
      <c r="AH176" s="139"/>
      <c r="AI176" s="102"/>
      <c r="AJ176" s="102"/>
      <c r="AK176" s="102"/>
      <c r="AT176" s="125"/>
      <c r="AU176" s="138"/>
      <c r="AV176" s="138"/>
    </row>
    <row r="177" spans="8:48" s="28" customFormat="1" x14ac:dyDescent="0.25">
      <c r="H177" s="164"/>
      <c r="R177" s="102"/>
      <c r="S177" s="102"/>
      <c r="T177" s="139"/>
      <c r="U177" s="102"/>
      <c r="W177" s="138"/>
      <c r="AH177" s="139"/>
      <c r="AI177" s="102"/>
      <c r="AJ177" s="102"/>
      <c r="AK177" s="102"/>
      <c r="AT177" s="125"/>
      <c r="AU177" s="138"/>
      <c r="AV177" s="138"/>
    </row>
    <row r="178" spans="8:48" s="28" customFormat="1" x14ac:dyDescent="0.25">
      <c r="H178" s="164"/>
      <c r="R178" s="102"/>
      <c r="S178" s="102"/>
      <c r="T178" s="139"/>
      <c r="U178" s="102"/>
      <c r="W178" s="138"/>
      <c r="AH178" s="139"/>
      <c r="AI178" s="102"/>
      <c r="AJ178" s="102"/>
      <c r="AK178" s="102"/>
      <c r="AT178" s="125"/>
      <c r="AU178" s="138"/>
      <c r="AV178" s="138"/>
    </row>
    <row r="179" spans="8:48" s="28" customFormat="1" x14ac:dyDescent="0.25">
      <c r="H179" s="164"/>
      <c r="R179" s="102"/>
      <c r="S179" s="102"/>
      <c r="T179" s="139"/>
      <c r="U179" s="102"/>
      <c r="W179" s="138"/>
      <c r="AH179" s="139"/>
      <c r="AI179" s="102"/>
      <c r="AJ179" s="102"/>
      <c r="AK179" s="102"/>
      <c r="AT179" s="125"/>
      <c r="AU179" s="138"/>
      <c r="AV179" s="138"/>
    </row>
    <row r="180" spans="8:48" s="28" customFormat="1" x14ac:dyDescent="0.25">
      <c r="H180" s="164"/>
      <c r="R180" s="102"/>
      <c r="S180" s="102"/>
      <c r="T180" s="139"/>
      <c r="U180" s="102"/>
      <c r="W180" s="138"/>
      <c r="AH180" s="139"/>
      <c r="AI180" s="102"/>
      <c r="AJ180" s="102"/>
      <c r="AK180" s="102"/>
      <c r="AT180" s="125"/>
      <c r="AU180" s="138"/>
      <c r="AV180" s="138"/>
    </row>
    <row r="181" spans="8:48" s="28" customFormat="1" x14ac:dyDescent="0.25">
      <c r="H181" s="164"/>
      <c r="R181" s="102"/>
      <c r="S181" s="102"/>
      <c r="T181" s="139"/>
      <c r="U181" s="102"/>
      <c r="W181" s="138"/>
      <c r="AH181" s="139"/>
      <c r="AI181" s="102"/>
      <c r="AJ181" s="102"/>
      <c r="AK181" s="102"/>
      <c r="AT181" s="125"/>
      <c r="AU181" s="138"/>
      <c r="AV181" s="138"/>
    </row>
    <row r="182" spans="8:48" s="28" customFormat="1" x14ac:dyDescent="0.25">
      <c r="H182" s="164"/>
      <c r="R182" s="102"/>
      <c r="S182" s="102"/>
      <c r="T182" s="139"/>
      <c r="U182" s="102"/>
      <c r="W182" s="138"/>
      <c r="AH182" s="139"/>
      <c r="AI182" s="102"/>
      <c r="AJ182" s="102"/>
      <c r="AK182" s="102"/>
      <c r="AT182" s="125"/>
      <c r="AU182" s="138"/>
      <c r="AV182" s="138"/>
    </row>
    <row r="183" spans="8:48" s="28" customFormat="1" x14ac:dyDescent="0.25">
      <c r="H183" s="164"/>
      <c r="R183" s="102"/>
      <c r="S183" s="102"/>
      <c r="T183" s="139"/>
      <c r="U183" s="102"/>
      <c r="W183" s="138"/>
      <c r="AH183" s="139"/>
      <c r="AI183" s="102"/>
      <c r="AJ183" s="102"/>
      <c r="AK183" s="102"/>
      <c r="AT183" s="125"/>
      <c r="AU183" s="138"/>
      <c r="AV183" s="138"/>
    </row>
    <row r="184" spans="8:48" s="28" customFormat="1" x14ac:dyDescent="0.25">
      <c r="H184" s="164"/>
      <c r="R184" s="102"/>
      <c r="S184" s="102"/>
      <c r="T184" s="139"/>
      <c r="U184" s="102"/>
      <c r="W184" s="138"/>
      <c r="AH184" s="139"/>
      <c r="AI184" s="102"/>
      <c r="AJ184" s="102"/>
      <c r="AK184" s="102"/>
      <c r="AT184" s="125"/>
      <c r="AU184" s="138"/>
      <c r="AV184" s="138"/>
    </row>
    <row r="185" spans="8:48" s="28" customFormat="1" x14ac:dyDescent="0.25">
      <c r="H185" s="164"/>
      <c r="R185" s="102"/>
      <c r="S185" s="102"/>
      <c r="T185" s="139"/>
      <c r="U185" s="102"/>
      <c r="W185" s="138"/>
      <c r="AH185" s="139"/>
      <c r="AI185" s="102"/>
      <c r="AJ185" s="102"/>
      <c r="AK185" s="102"/>
      <c r="AT185" s="125"/>
      <c r="AU185" s="138"/>
      <c r="AV185" s="138"/>
    </row>
    <row r="186" spans="8:48" s="28" customFormat="1" x14ac:dyDescent="0.25">
      <c r="H186" s="164"/>
      <c r="R186" s="102"/>
      <c r="S186" s="102"/>
      <c r="T186" s="139"/>
      <c r="U186" s="102"/>
      <c r="W186" s="138"/>
      <c r="AH186" s="139"/>
      <c r="AI186" s="102"/>
      <c r="AJ186" s="102"/>
      <c r="AK186" s="102"/>
      <c r="AT186" s="125"/>
      <c r="AU186" s="138"/>
      <c r="AV186" s="138"/>
    </row>
    <row r="187" spans="8:48" s="28" customFormat="1" x14ac:dyDescent="0.25">
      <c r="H187" s="164"/>
      <c r="R187" s="102"/>
      <c r="S187" s="102"/>
      <c r="T187" s="139"/>
      <c r="U187" s="102"/>
      <c r="W187" s="138"/>
      <c r="AH187" s="139"/>
      <c r="AI187" s="102"/>
      <c r="AJ187" s="102"/>
      <c r="AK187" s="102"/>
      <c r="AT187" s="125"/>
      <c r="AU187" s="138"/>
      <c r="AV187" s="138"/>
    </row>
    <row r="188" spans="8:48" s="28" customFormat="1" x14ac:dyDescent="0.25">
      <c r="H188" s="164"/>
      <c r="R188" s="102"/>
      <c r="S188" s="102"/>
      <c r="T188" s="139"/>
      <c r="U188" s="102"/>
      <c r="W188" s="138"/>
      <c r="AH188" s="139"/>
      <c r="AI188" s="102"/>
      <c r="AJ188" s="102"/>
      <c r="AK188" s="102"/>
      <c r="AT188" s="125"/>
      <c r="AU188" s="138"/>
      <c r="AV188" s="138"/>
    </row>
    <row r="189" spans="8:48" s="28" customFormat="1" x14ac:dyDescent="0.25">
      <c r="H189" s="164"/>
      <c r="R189" s="102"/>
      <c r="S189" s="102"/>
      <c r="T189" s="139"/>
      <c r="U189" s="102"/>
      <c r="W189" s="138"/>
      <c r="AH189" s="139"/>
      <c r="AI189" s="102"/>
      <c r="AJ189" s="102"/>
      <c r="AK189" s="102"/>
      <c r="AT189" s="125"/>
      <c r="AU189" s="138"/>
      <c r="AV189" s="138"/>
    </row>
    <row r="190" spans="8:48" s="28" customFormat="1" x14ac:dyDescent="0.25">
      <c r="H190" s="164"/>
      <c r="R190" s="102"/>
      <c r="S190" s="102"/>
      <c r="T190" s="139"/>
      <c r="U190" s="102"/>
      <c r="W190" s="138"/>
      <c r="AH190" s="139"/>
      <c r="AI190" s="102"/>
      <c r="AJ190" s="102"/>
      <c r="AK190" s="102"/>
      <c r="AT190" s="125"/>
      <c r="AU190" s="138"/>
      <c r="AV190" s="138"/>
    </row>
    <row r="191" spans="8:48" s="28" customFormat="1" x14ac:dyDescent="0.25">
      <c r="H191" s="164"/>
      <c r="R191" s="102"/>
      <c r="S191" s="102"/>
      <c r="T191" s="139"/>
      <c r="U191" s="102"/>
      <c r="W191" s="138"/>
      <c r="AH191" s="139"/>
      <c r="AI191" s="102"/>
      <c r="AJ191" s="102"/>
      <c r="AK191" s="102"/>
      <c r="AT191" s="125"/>
      <c r="AU191" s="138"/>
      <c r="AV191" s="138"/>
    </row>
    <row r="192" spans="8:48" s="28" customFormat="1" x14ac:dyDescent="0.25">
      <c r="H192" s="164"/>
      <c r="R192" s="102"/>
      <c r="S192" s="102"/>
      <c r="T192" s="139"/>
      <c r="U192" s="102"/>
      <c r="W192" s="138"/>
      <c r="AH192" s="139"/>
      <c r="AI192" s="102"/>
      <c r="AJ192" s="102"/>
      <c r="AK192" s="102"/>
      <c r="AT192" s="125"/>
      <c r="AU192" s="138"/>
      <c r="AV192" s="138"/>
    </row>
    <row r="193" spans="8:48" s="28" customFormat="1" x14ac:dyDescent="0.25">
      <c r="H193" s="164"/>
      <c r="R193" s="102"/>
      <c r="S193" s="102"/>
      <c r="T193" s="139"/>
      <c r="U193" s="102"/>
      <c r="W193" s="138"/>
      <c r="AH193" s="139"/>
      <c r="AI193" s="102"/>
      <c r="AJ193" s="102"/>
      <c r="AK193" s="102"/>
      <c r="AT193" s="125"/>
      <c r="AU193" s="138"/>
      <c r="AV193" s="138"/>
    </row>
    <row r="194" spans="8:48" s="28" customFormat="1" x14ac:dyDescent="0.25">
      <c r="H194" s="164"/>
      <c r="R194" s="102"/>
      <c r="S194" s="102"/>
      <c r="T194" s="139"/>
      <c r="U194" s="102"/>
      <c r="W194" s="138"/>
      <c r="AH194" s="139"/>
      <c r="AI194" s="102"/>
      <c r="AJ194" s="102"/>
      <c r="AK194" s="102"/>
      <c r="AT194" s="125"/>
      <c r="AU194" s="138"/>
      <c r="AV194" s="138"/>
    </row>
    <row r="195" spans="8:48" s="28" customFormat="1" x14ac:dyDescent="0.25">
      <c r="H195" s="164"/>
      <c r="R195" s="102"/>
      <c r="S195" s="102"/>
      <c r="T195" s="139"/>
      <c r="U195" s="102"/>
      <c r="W195" s="138"/>
      <c r="AH195" s="139"/>
      <c r="AI195" s="102"/>
      <c r="AJ195" s="102"/>
      <c r="AK195" s="102"/>
      <c r="AT195" s="125"/>
      <c r="AU195" s="138"/>
      <c r="AV195" s="138"/>
    </row>
    <row r="196" spans="8:48" s="28" customFormat="1" x14ac:dyDescent="0.25">
      <c r="H196" s="164"/>
      <c r="R196" s="102"/>
      <c r="S196" s="102"/>
      <c r="T196" s="139"/>
      <c r="U196" s="102"/>
      <c r="W196" s="138"/>
      <c r="AH196" s="139"/>
      <c r="AI196" s="102"/>
      <c r="AJ196" s="102"/>
      <c r="AK196" s="102"/>
      <c r="AT196" s="125"/>
      <c r="AU196" s="138"/>
      <c r="AV196" s="138"/>
    </row>
    <row r="197" spans="8:48" s="28" customFormat="1" x14ac:dyDescent="0.25">
      <c r="H197" s="164"/>
      <c r="R197" s="102"/>
      <c r="S197" s="102"/>
      <c r="T197" s="139"/>
      <c r="U197" s="102"/>
      <c r="W197" s="138"/>
      <c r="AH197" s="139"/>
      <c r="AI197" s="102"/>
      <c r="AJ197" s="102"/>
      <c r="AK197" s="102"/>
      <c r="AT197" s="125"/>
      <c r="AU197" s="138"/>
      <c r="AV197" s="138"/>
    </row>
    <row r="198" spans="8:48" s="28" customFormat="1" x14ac:dyDescent="0.25">
      <c r="H198" s="164"/>
      <c r="R198" s="102"/>
      <c r="S198" s="102"/>
      <c r="T198" s="139"/>
      <c r="U198" s="102"/>
      <c r="W198" s="138"/>
      <c r="AH198" s="139"/>
      <c r="AI198" s="102"/>
      <c r="AJ198" s="102"/>
      <c r="AK198" s="102"/>
      <c r="AT198" s="125"/>
      <c r="AU198" s="138"/>
      <c r="AV198" s="138"/>
    </row>
    <row r="199" spans="8:48" s="28" customFormat="1" x14ac:dyDescent="0.25">
      <c r="H199" s="164"/>
      <c r="R199" s="102"/>
      <c r="S199" s="102"/>
      <c r="T199" s="139"/>
      <c r="U199" s="102"/>
      <c r="W199" s="138"/>
      <c r="AH199" s="139"/>
      <c r="AI199" s="102"/>
      <c r="AJ199" s="102"/>
      <c r="AK199" s="102"/>
      <c r="AT199" s="125"/>
      <c r="AU199" s="138"/>
      <c r="AV199" s="138"/>
    </row>
    <row r="200" spans="8:48" s="28" customFormat="1" x14ac:dyDescent="0.25">
      <c r="H200" s="164"/>
      <c r="R200" s="102"/>
      <c r="S200" s="102"/>
      <c r="T200" s="139"/>
      <c r="U200" s="102"/>
      <c r="W200" s="138"/>
      <c r="AH200" s="139"/>
      <c r="AI200" s="102"/>
      <c r="AJ200" s="102"/>
      <c r="AK200" s="102"/>
      <c r="AT200" s="125"/>
      <c r="AU200" s="138"/>
      <c r="AV200" s="138"/>
    </row>
    <row r="201" spans="8:48" s="28" customFormat="1" x14ac:dyDescent="0.25">
      <c r="H201" s="164"/>
      <c r="R201" s="102"/>
      <c r="S201" s="102"/>
      <c r="T201" s="139"/>
      <c r="U201" s="102"/>
      <c r="W201" s="138"/>
      <c r="AH201" s="139"/>
      <c r="AI201" s="102"/>
      <c r="AJ201" s="102"/>
      <c r="AK201" s="102"/>
      <c r="AT201" s="125"/>
      <c r="AU201" s="138"/>
      <c r="AV201" s="138"/>
    </row>
    <row r="202" spans="8:48" s="28" customFormat="1" x14ac:dyDescent="0.25">
      <c r="H202" s="164"/>
      <c r="R202" s="102"/>
      <c r="S202" s="102"/>
      <c r="T202" s="139"/>
      <c r="U202" s="102"/>
      <c r="W202" s="138"/>
      <c r="AH202" s="139"/>
      <c r="AI202" s="102"/>
      <c r="AJ202" s="102"/>
      <c r="AK202" s="102"/>
      <c r="AT202" s="125"/>
      <c r="AU202" s="138"/>
      <c r="AV202" s="138"/>
    </row>
    <row r="203" spans="8:48" s="28" customFormat="1" x14ac:dyDescent="0.25">
      <c r="H203" s="164"/>
      <c r="R203" s="102"/>
      <c r="S203" s="102"/>
      <c r="T203" s="139"/>
      <c r="U203" s="102"/>
      <c r="W203" s="138"/>
      <c r="AH203" s="139"/>
      <c r="AI203" s="102"/>
      <c r="AJ203" s="102"/>
      <c r="AK203" s="102"/>
      <c r="AT203" s="125"/>
      <c r="AU203" s="138"/>
      <c r="AV203" s="138"/>
    </row>
    <row r="204" spans="8:48" s="28" customFormat="1" x14ac:dyDescent="0.25">
      <c r="H204" s="164"/>
      <c r="R204" s="102"/>
      <c r="S204" s="102"/>
      <c r="T204" s="139"/>
      <c r="U204" s="102"/>
      <c r="W204" s="138"/>
      <c r="AH204" s="139"/>
      <c r="AI204" s="102"/>
      <c r="AJ204" s="102"/>
      <c r="AK204" s="102"/>
      <c r="AT204" s="125"/>
      <c r="AU204" s="138"/>
      <c r="AV204" s="138"/>
    </row>
    <row r="205" spans="8:48" s="28" customFormat="1" x14ac:dyDescent="0.25">
      <c r="H205" s="164"/>
      <c r="R205" s="102"/>
      <c r="S205" s="102"/>
      <c r="T205" s="139"/>
      <c r="U205" s="102"/>
      <c r="W205" s="138"/>
      <c r="AH205" s="139"/>
      <c r="AI205" s="102"/>
      <c r="AJ205" s="102"/>
      <c r="AK205" s="102"/>
      <c r="AT205" s="125"/>
      <c r="AU205" s="138"/>
      <c r="AV205" s="138"/>
    </row>
    <row r="206" spans="8:48" s="28" customFormat="1" x14ac:dyDescent="0.25">
      <c r="H206" s="164"/>
      <c r="R206" s="102"/>
      <c r="S206" s="102"/>
      <c r="T206" s="139"/>
      <c r="U206" s="102"/>
      <c r="W206" s="138"/>
      <c r="AH206" s="139"/>
      <c r="AI206" s="102"/>
      <c r="AJ206" s="102"/>
      <c r="AK206" s="102"/>
      <c r="AT206" s="125"/>
      <c r="AU206" s="138"/>
      <c r="AV206" s="138"/>
    </row>
    <row r="207" spans="8:48" s="28" customFormat="1" x14ac:dyDescent="0.25">
      <c r="H207" s="164"/>
      <c r="R207" s="102"/>
      <c r="S207" s="102"/>
      <c r="T207" s="139"/>
      <c r="U207" s="102"/>
      <c r="W207" s="138"/>
      <c r="AH207" s="139"/>
      <c r="AI207" s="102"/>
      <c r="AJ207" s="102"/>
      <c r="AK207" s="102"/>
      <c r="AT207" s="125"/>
      <c r="AU207" s="138"/>
      <c r="AV207" s="138"/>
    </row>
    <row r="208" spans="8:48" s="28" customFormat="1" x14ac:dyDescent="0.25">
      <c r="H208" s="164"/>
      <c r="R208" s="102"/>
      <c r="S208" s="102"/>
      <c r="T208" s="139"/>
      <c r="U208" s="102"/>
      <c r="W208" s="138"/>
      <c r="AH208" s="139"/>
      <c r="AI208" s="102"/>
      <c r="AJ208" s="102"/>
      <c r="AK208" s="102"/>
      <c r="AT208" s="125"/>
      <c r="AU208" s="138"/>
      <c r="AV208" s="138"/>
    </row>
    <row r="209" spans="8:48" s="28" customFormat="1" x14ac:dyDescent="0.25">
      <c r="H209" s="164"/>
      <c r="R209" s="102"/>
      <c r="S209" s="102"/>
      <c r="T209" s="139"/>
      <c r="U209" s="102"/>
      <c r="W209" s="138"/>
      <c r="AH209" s="139"/>
      <c r="AI209" s="102"/>
      <c r="AJ209" s="102"/>
      <c r="AK209" s="102"/>
      <c r="AT209" s="125"/>
      <c r="AU209" s="138"/>
      <c r="AV209" s="138"/>
    </row>
    <row r="210" spans="8:48" s="28" customFormat="1" x14ac:dyDescent="0.25">
      <c r="H210" s="164"/>
      <c r="R210" s="102"/>
      <c r="S210" s="102"/>
      <c r="T210" s="139"/>
      <c r="U210" s="102"/>
      <c r="W210" s="138"/>
      <c r="AH210" s="139"/>
      <c r="AI210" s="102"/>
      <c r="AJ210" s="102"/>
      <c r="AK210" s="102"/>
      <c r="AT210" s="125"/>
      <c r="AU210" s="138"/>
      <c r="AV210" s="138"/>
    </row>
    <row r="211" spans="8:48" s="28" customFormat="1" x14ac:dyDescent="0.25">
      <c r="H211" s="164"/>
      <c r="R211" s="102"/>
      <c r="S211" s="102"/>
      <c r="T211" s="139"/>
      <c r="U211" s="102"/>
      <c r="W211" s="138"/>
      <c r="AH211" s="139"/>
      <c r="AI211" s="102"/>
      <c r="AJ211" s="102"/>
      <c r="AK211" s="102"/>
      <c r="AT211" s="125"/>
      <c r="AU211" s="138"/>
      <c r="AV211" s="138"/>
    </row>
    <row r="212" spans="8:48" s="28" customFormat="1" x14ac:dyDescent="0.25">
      <c r="H212" s="164"/>
      <c r="R212" s="102"/>
      <c r="S212" s="102"/>
      <c r="T212" s="139"/>
      <c r="U212" s="102"/>
      <c r="W212" s="138"/>
      <c r="AH212" s="139"/>
      <c r="AI212" s="102"/>
      <c r="AJ212" s="102"/>
      <c r="AK212" s="102"/>
      <c r="AT212" s="125"/>
      <c r="AU212" s="138"/>
      <c r="AV212" s="138"/>
    </row>
    <row r="213" spans="8:48" s="28" customFormat="1" x14ac:dyDescent="0.25">
      <c r="H213" s="164"/>
      <c r="R213" s="102"/>
      <c r="S213" s="102"/>
      <c r="T213" s="139"/>
      <c r="U213" s="102"/>
      <c r="W213" s="138"/>
      <c r="AH213" s="139"/>
      <c r="AI213" s="102"/>
      <c r="AJ213" s="102"/>
      <c r="AK213" s="102"/>
      <c r="AT213" s="125"/>
      <c r="AU213" s="138"/>
      <c r="AV213" s="138"/>
    </row>
    <row r="214" spans="8:48" s="28" customFormat="1" x14ac:dyDescent="0.25">
      <c r="H214" s="164"/>
      <c r="R214" s="102"/>
      <c r="S214" s="102"/>
      <c r="T214" s="139"/>
      <c r="U214" s="102"/>
      <c r="W214" s="138"/>
      <c r="AH214" s="139"/>
      <c r="AI214" s="102"/>
      <c r="AJ214" s="102"/>
      <c r="AK214" s="102"/>
      <c r="AT214" s="125"/>
      <c r="AU214" s="138"/>
      <c r="AV214" s="138"/>
    </row>
    <row r="215" spans="8:48" s="28" customFormat="1" x14ac:dyDescent="0.25">
      <c r="H215" s="164"/>
      <c r="R215" s="102"/>
      <c r="S215" s="102"/>
      <c r="T215" s="139"/>
      <c r="U215" s="102"/>
      <c r="W215" s="138"/>
      <c r="AH215" s="139"/>
      <c r="AI215" s="102"/>
      <c r="AJ215" s="102"/>
      <c r="AK215" s="102"/>
      <c r="AT215" s="125"/>
      <c r="AU215" s="138"/>
      <c r="AV215" s="138"/>
    </row>
    <row r="216" spans="8:48" s="28" customFormat="1" x14ac:dyDescent="0.25">
      <c r="H216" s="164"/>
      <c r="R216" s="102"/>
      <c r="S216" s="102"/>
      <c r="T216" s="139"/>
      <c r="U216" s="102"/>
      <c r="W216" s="138"/>
      <c r="AH216" s="139"/>
      <c r="AI216" s="102"/>
      <c r="AJ216" s="102"/>
      <c r="AK216" s="102"/>
      <c r="AT216" s="125"/>
      <c r="AU216" s="138"/>
      <c r="AV216" s="138"/>
    </row>
    <row r="217" spans="8:48" s="28" customFormat="1" x14ac:dyDescent="0.25">
      <c r="H217" s="164"/>
      <c r="R217" s="102"/>
      <c r="S217" s="102"/>
      <c r="T217" s="139"/>
      <c r="U217" s="102"/>
      <c r="W217" s="138"/>
      <c r="AH217" s="139"/>
      <c r="AI217" s="102"/>
      <c r="AJ217" s="102"/>
      <c r="AK217" s="102"/>
      <c r="AT217" s="125"/>
      <c r="AU217" s="138"/>
      <c r="AV217" s="138"/>
    </row>
    <row r="218" spans="8:48" s="28" customFormat="1" x14ac:dyDescent="0.25">
      <c r="H218" s="164"/>
      <c r="R218" s="102"/>
      <c r="S218" s="102"/>
      <c r="T218" s="139"/>
      <c r="U218" s="102"/>
      <c r="W218" s="138"/>
      <c r="AH218" s="139"/>
      <c r="AI218" s="102"/>
      <c r="AJ218" s="102"/>
      <c r="AK218" s="102"/>
      <c r="AT218" s="125"/>
      <c r="AU218" s="138"/>
      <c r="AV218" s="138"/>
    </row>
    <row r="219" spans="8:48" s="28" customFormat="1" x14ac:dyDescent="0.25">
      <c r="H219" s="164"/>
      <c r="R219" s="102"/>
      <c r="S219" s="102"/>
      <c r="T219" s="139"/>
      <c r="U219" s="102"/>
      <c r="W219" s="138"/>
      <c r="AH219" s="139"/>
      <c r="AI219" s="102"/>
      <c r="AJ219" s="102"/>
      <c r="AK219" s="102"/>
      <c r="AT219" s="125"/>
      <c r="AU219" s="138"/>
      <c r="AV219" s="138"/>
    </row>
    <row r="220" spans="8:48" s="28" customFormat="1" x14ac:dyDescent="0.25">
      <c r="H220" s="164"/>
      <c r="R220" s="102"/>
      <c r="S220" s="102"/>
      <c r="T220" s="139"/>
      <c r="U220" s="102"/>
      <c r="W220" s="138"/>
      <c r="AH220" s="139"/>
      <c r="AI220" s="102"/>
      <c r="AJ220" s="102"/>
      <c r="AK220" s="102"/>
      <c r="AT220" s="125"/>
      <c r="AU220" s="138"/>
      <c r="AV220" s="138"/>
    </row>
    <row r="221" spans="8:48" s="28" customFormat="1" x14ac:dyDescent="0.25">
      <c r="H221" s="164"/>
      <c r="R221" s="102"/>
      <c r="S221" s="102"/>
      <c r="T221" s="139"/>
      <c r="U221" s="102"/>
      <c r="W221" s="138"/>
      <c r="AH221" s="139"/>
      <c r="AI221" s="102"/>
      <c r="AJ221" s="102"/>
      <c r="AK221" s="102"/>
      <c r="AT221" s="125"/>
      <c r="AU221" s="138"/>
      <c r="AV221" s="138"/>
    </row>
    <row r="222" spans="8:48" s="28" customFormat="1" x14ac:dyDescent="0.25">
      <c r="H222" s="164"/>
      <c r="R222" s="102"/>
      <c r="S222" s="102"/>
      <c r="T222" s="139"/>
      <c r="U222" s="102"/>
      <c r="W222" s="138"/>
      <c r="AH222" s="139"/>
      <c r="AI222" s="102"/>
      <c r="AJ222" s="102"/>
      <c r="AK222" s="102"/>
      <c r="AT222" s="125"/>
      <c r="AU222" s="138"/>
      <c r="AV222" s="138"/>
    </row>
    <row r="223" spans="8:48" s="28" customFormat="1" x14ac:dyDescent="0.25">
      <c r="H223" s="164"/>
      <c r="R223" s="102"/>
      <c r="S223" s="102"/>
      <c r="T223" s="139"/>
      <c r="U223" s="102"/>
      <c r="W223" s="138"/>
      <c r="AH223" s="139"/>
      <c r="AI223" s="102"/>
      <c r="AJ223" s="102"/>
      <c r="AK223" s="102"/>
      <c r="AT223" s="125"/>
      <c r="AU223" s="138"/>
      <c r="AV223" s="138"/>
    </row>
    <row r="224" spans="8:48" s="28" customFormat="1" x14ac:dyDescent="0.25">
      <c r="H224" s="164"/>
      <c r="R224" s="102"/>
      <c r="S224" s="102"/>
      <c r="T224" s="139"/>
      <c r="U224" s="102"/>
      <c r="W224" s="138"/>
      <c r="AH224" s="139"/>
      <c r="AI224" s="102"/>
      <c r="AJ224" s="102"/>
      <c r="AK224" s="102"/>
      <c r="AT224" s="125"/>
      <c r="AU224" s="138"/>
      <c r="AV224" s="138"/>
    </row>
    <row r="225" spans="8:48" s="28" customFormat="1" x14ac:dyDescent="0.25">
      <c r="H225" s="164"/>
      <c r="R225" s="102"/>
      <c r="S225" s="102"/>
      <c r="T225" s="139"/>
      <c r="U225" s="102"/>
      <c r="W225" s="138"/>
      <c r="AH225" s="139"/>
      <c r="AI225" s="102"/>
      <c r="AJ225" s="102"/>
      <c r="AK225" s="102"/>
      <c r="AT225" s="125"/>
      <c r="AU225" s="138"/>
      <c r="AV225" s="138"/>
    </row>
    <row r="226" spans="8:48" s="28" customFormat="1" x14ac:dyDescent="0.25">
      <c r="H226" s="164"/>
      <c r="R226" s="102"/>
      <c r="S226" s="102"/>
      <c r="T226" s="139"/>
      <c r="U226" s="102"/>
      <c r="W226" s="138"/>
      <c r="AH226" s="139"/>
      <c r="AI226" s="102"/>
      <c r="AJ226" s="102"/>
      <c r="AK226" s="102"/>
      <c r="AT226" s="125"/>
      <c r="AU226" s="138"/>
      <c r="AV226" s="138"/>
    </row>
    <row r="227" spans="8:48" s="28" customFormat="1" x14ac:dyDescent="0.25">
      <c r="H227" s="164"/>
      <c r="R227" s="102"/>
      <c r="S227" s="102"/>
      <c r="T227" s="139"/>
      <c r="U227" s="102"/>
      <c r="W227" s="138"/>
      <c r="AH227" s="139"/>
      <c r="AI227" s="102"/>
      <c r="AJ227" s="102"/>
      <c r="AK227" s="102"/>
      <c r="AT227" s="125"/>
      <c r="AU227" s="138"/>
      <c r="AV227" s="138"/>
    </row>
    <row r="228" spans="8:48" s="28" customFormat="1" x14ac:dyDescent="0.25">
      <c r="H228" s="164"/>
      <c r="R228" s="102"/>
      <c r="S228" s="102"/>
      <c r="T228" s="139"/>
      <c r="U228" s="102"/>
      <c r="W228" s="138"/>
      <c r="AH228" s="139"/>
      <c r="AI228" s="102"/>
      <c r="AJ228" s="102"/>
      <c r="AK228" s="102"/>
      <c r="AT228" s="125"/>
      <c r="AU228" s="138"/>
      <c r="AV228" s="138"/>
    </row>
    <row r="229" spans="8:48" s="28" customFormat="1" x14ac:dyDescent="0.25">
      <c r="H229" s="164"/>
      <c r="R229" s="102"/>
      <c r="S229" s="102"/>
      <c r="T229" s="139"/>
      <c r="U229" s="102"/>
      <c r="W229" s="138"/>
      <c r="AH229" s="139"/>
      <c r="AI229" s="102"/>
      <c r="AJ229" s="102"/>
      <c r="AK229" s="102"/>
      <c r="AT229" s="125"/>
      <c r="AU229" s="138"/>
      <c r="AV229" s="138"/>
    </row>
    <row r="230" spans="8:48" s="28" customFormat="1" x14ac:dyDescent="0.25">
      <c r="H230" s="164"/>
      <c r="R230" s="102"/>
      <c r="S230" s="102"/>
      <c r="T230" s="139"/>
      <c r="U230" s="102"/>
      <c r="W230" s="138"/>
      <c r="AH230" s="139"/>
      <c r="AI230" s="102"/>
      <c r="AJ230" s="102"/>
      <c r="AK230" s="102"/>
      <c r="AT230" s="125"/>
      <c r="AU230" s="138"/>
      <c r="AV230" s="138"/>
    </row>
    <row r="231" spans="8:48" s="28" customFormat="1" x14ac:dyDescent="0.25">
      <c r="H231" s="164"/>
      <c r="R231" s="102"/>
      <c r="S231" s="102"/>
      <c r="T231" s="139"/>
      <c r="U231" s="102"/>
      <c r="W231" s="138"/>
      <c r="AH231" s="139"/>
      <c r="AI231" s="102"/>
      <c r="AJ231" s="102"/>
      <c r="AK231" s="102"/>
      <c r="AT231" s="125"/>
      <c r="AU231" s="138"/>
      <c r="AV231" s="138"/>
    </row>
    <row r="232" spans="8:48" s="28" customFormat="1" x14ac:dyDescent="0.25">
      <c r="H232" s="164"/>
      <c r="R232" s="102"/>
      <c r="S232" s="102"/>
      <c r="T232" s="139"/>
      <c r="U232" s="102"/>
      <c r="W232" s="138"/>
      <c r="AH232" s="139"/>
      <c r="AI232" s="102"/>
      <c r="AJ232" s="102"/>
      <c r="AK232" s="102"/>
      <c r="AT232" s="125"/>
      <c r="AU232" s="138"/>
      <c r="AV232" s="138"/>
    </row>
    <row r="233" spans="8:48" s="28" customFormat="1" x14ac:dyDescent="0.25">
      <c r="H233" s="164"/>
      <c r="R233" s="102"/>
      <c r="S233" s="102"/>
      <c r="T233" s="139"/>
      <c r="U233" s="102"/>
      <c r="W233" s="138"/>
      <c r="AH233" s="139"/>
      <c r="AI233" s="102"/>
      <c r="AJ233" s="102"/>
      <c r="AK233" s="102"/>
      <c r="AT233" s="125"/>
      <c r="AU233" s="138"/>
      <c r="AV233" s="138"/>
    </row>
    <row r="234" spans="8:48" s="28" customFormat="1" x14ac:dyDescent="0.25">
      <c r="H234" s="164"/>
      <c r="R234" s="102"/>
      <c r="S234" s="102"/>
      <c r="T234" s="139"/>
      <c r="U234" s="102"/>
      <c r="W234" s="138"/>
      <c r="AH234" s="139"/>
      <c r="AI234" s="102"/>
      <c r="AJ234" s="102"/>
      <c r="AK234" s="102"/>
      <c r="AT234" s="125"/>
      <c r="AU234" s="138"/>
      <c r="AV234" s="138"/>
    </row>
    <row r="235" spans="8:48" s="28" customFormat="1" x14ac:dyDescent="0.25">
      <c r="H235" s="164"/>
      <c r="R235" s="102"/>
      <c r="S235" s="102"/>
      <c r="T235" s="139"/>
      <c r="U235" s="102"/>
      <c r="W235" s="138"/>
      <c r="AH235" s="139"/>
      <c r="AI235" s="102"/>
      <c r="AJ235" s="102"/>
      <c r="AK235" s="102"/>
      <c r="AT235" s="125"/>
      <c r="AU235" s="138"/>
      <c r="AV235" s="138"/>
    </row>
    <row r="236" spans="8:48" s="28" customFormat="1" x14ac:dyDescent="0.25">
      <c r="H236" s="164"/>
      <c r="R236" s="102"/>
      <c r="S236" s="102"/>
      <c r="T236" s="139"/>
      <c r="U236" s="102"/>
      <c r="W236" s="138"/>
      <c r="AH236" s="139"/>
      <c r="AI236" s="102"/>
      <c r="AJ236" s="102"/>
      <c r="AK236" s="102"/>
      <c r="AT236" s="125"/>
      <c r="AU236" s="138"/>
      <c r="AV236" s="138"/>
    </row>
    <row r="237" spans="8:48" s="28" customFormat="1" x14ac:dyDescent="0.25">
      <c r="H237" s="164"/>
      <c r="R237" s="102"/>
      <c r="S237" s="102"/>
      <c r="T237" s="139"/>
      <c r="U237" s="102"/>
      <c r="W237" s="138"/>
      <c r="AH237" s="139"/>
      <c r="AI237" s="102"/>
      <c r="AJ237" s="102"/>
      <c r="AK237" s="102"/>
      <c r="AT237" s="125"/>
      <c r="AU237" s="138"/>
      <c r="AV237" s="138"/>
    </row>
    <row r="238" spans="8:48" s="28" customFormat="1" x14ac:dyDescent="0.25">
      <c r="H238" s="164"/>
      <c r="R238" s="102"/>
      <c r="S238" s="102"/>
      <c r="T238" s="139"/>
      <c r="U238" s="102"/>
      <c r="W238" s="138"/>
      <c r="AH238" s="139"/>
      <c r="AI238" s="102"/>
      <c r="AJ238" s="102"/>
      <c r="AK238" s="102"/>
      <c r="AT238" s="125"/>
      <c r="AU238" s="138"/>
      <c r="AV238" s="138"/>
    </row>
    <row r="239" spans="8:48" s="28" customFormat="1" x14ac:dyDescent="0.25">
      <c r="H239" s="164"/>
      <c r="R239" s="102"/>
      <c r="S239" s="102"/>
      <c r="T239" s="139"/>
      <c r="U239" s="102"/>
      <c r="W239" s="138"/>
      <c r="AH239" s="139"/>
      <c r="AI239" s="102"/>
      <c r="AJ239" s="102"/>
      <c r="AK239" s="102"/>
      <c r="AT239" s="125"/>
      <c r="AU239" s="138"/>
      <c r="AV239" s="138"/>
    </row>
    <row r="240" spans="8:48" s="28" customFormat="1" x14ac:dyDescent="0.25">
      <c r="H240" s="164"/>
      <c r="R240" s="102"/>
      <c r="S240" s="102"/>
      <c r="T240" s="139"/>
      <c r="U240" s="102"/>
      <c r="W240" s="138"/>
      <c r="AH240" s="139"/>
      <c r="AI240" s="102"/>
      <c r="AJ240" s="102"/>
      <c r="AK240" s="102"/>
      <c r="AT240" s="125"/>
      <c r="AU240" s="138"/>
      <c r="AV240" s="138"/>
    </row>
    <row r="241" spans="8:48" s="28" customFormat="1" x14ac:dyDescent="0.25">
      <c r="H241" s="164"/>
      <c r="R241" s="102"/>
      <c r="S241" s="102"/>
      <c r="T241" s="139"/>
      <c r="U241" s="102"/>
      <c r="W241" s="138"/>
      <c r="AH241" s="139"/>
      <c r="AI241" s="102"/>
      <c r="AJ241" s="102"/>
      <c r="AK241" s="102"/>
      <c r="AT241" s="125"/>
      <c r="AU241" s="138"/>
      <c r="AV241" s="138"/>
    </row>
    <row r="242" spans="8:48" s="28" customFormat="1" x14ac:dyDescent="0.25">
      <c r="H242" s="164"/>
      <c r="R242" s="102"/>
      <c r="S242" s="102"/>
      <c r="T242" s="139"/>
      <c r="U242" s="102"/>
      <c r="W242" s="138"/>
      <c r="AH242" s="139"/>
      <c r="AI242" s="102"/>
      <c r="AJ242" s="102"/>
      <c r="AK242" s="102"/>
      <c r="AT242" s="125"/>
      <c r="AU242" s="138"/>
      <c r="AV242" s="138"/>
    </row>
    <row r="243" spans="8:48" s="28" customFormat="1" x14ac:dyDescent="0.25">
      <c r="H243" s="164"/>
      <c r="R243" s="102"/>
      <c r="S243" s="102"/>
      <c r="T243" s="139"/>
      <c r="U243" s="102"/>
      <c r="W243" s="138"/>
      <c r="AH243" s="139"/>
      <c r="AI243" s="102"/>
      <c r="AJ243" s="102"/>
      <c r="AK243" s="102"/>
      <c r="AT243" s="125"/>
      <c r="AU243" s="138"/>
      <c r="AV243" s="138"/>
    </row>
    <row r="244" spans="8:48" s="28" customFormat="1" x14ac:dyDescent="0.25">
      <c r="H244" s="164"/>
      <c r="R244" s="102"/>
      <c r="S244" s="102"/>
      <c r="T244" s="139"/>
      <c r="U244" s="102"/>
      <c r="W244" s="138"/>
      <c r="AH244" s="139"/>
      <c r="AI244" s="102"/>
      <c r="AJ244" s="102"/>
      <c r="AK244" s="102"/>
      <c r="AT244" s="125"/>
      <c r="AU244" s="138"/>
      <c r="AV244" s="138"/>
    </row>
    <row r="245" spans="8:48" s="28" customFormat="1" x14ac:dyDescent="0.25">
      <c r="H245" s="164"/>
      <c r="R245" s="102"/>
      <c r="S245" s="102"/>
      <c r="T245" s="139"/>
      <c r="U245" s="102"/>
      <c r="W245" s="138"/>
      <c r="AH245" s="139"/>
      <c r="AI245" s="102"/>
      <c r="AJ245" s="102"/>
      <c r="AK245" s="102"/>
      <c r="AT245" s="125"/>
      <c r="AU245" s="138"/>
      <c r="AV245" s="138"/>
    </row>
    <row r="246" spans="8:48" s="28" customFormat="1" x14ac:dyDescent="0.25">
      <c r="H246" s="164"/>
      <c r="R246" s="102"/>
      <c r="S246" s="102"/>
      <c r="T246" s="139"/>
      <c r="U246" s="102"/>
      <c r="W246" s="138"/>
      <c r="AH246" s="139"/>
      <c r="AI246" s="102"/>
      <c r="AJ246" s="102"/>
      <c r="AK246" s="102"/>
      <c r="AT246" s="125"/>
      <c r="AU246" s="138"/>
      <c r="AV246" s="138"/>
    </row>
    <row r="247" spans="8:48" s="28" customFormat="1" x14ac:dyDescent="0.25">
      <c r="H247" s="164"/>
      <c r="R247" s="102"/>
      <c r="S247" s="102"/>
      <c r="T247" s="139"/>
      <c r="U247" s="102"/>
      <c r="W247" s="138"/>
      <c r="AH247" s="139"/>
      <c r="AI247" s="102"/>
      <c r="AJ247" s="102"/>
      <c r="AK247" s="102"/>
      <c r="AT247" s="125"/>
      <c r="AU247" s="138"/>
      <c r="AV247" s="138"/>
    </row>
    <row r="248" spans="8:48" s="28" customFormat="1" x14ac:dyDescent="0.25">
      <c r="H248" s="164"/>
      <c r="R248" s="102"/>
      <c r="S248" s="102"/>
      <c r="T248" s="139"/>
      <c r="U248" s="102"/>
      <c r="W248" s="138"/>
      <c r="AH248" s="139"/>
      <c r="AI248" s="102"/>
      <c r="AJ248" s="102"/>
      <c r="AK248" s="102"/>
      <c r="AT248" s="125"/>
      <c r="AU248" s="138"/>
      <c r="AV248" s="138"/>
    </row>
    <row r="249" spans="8:48" s="28" customFormat="1" x14ac:dyDescent="0.25">
      <c r="H249" s="164"/>
      <c r="R249" s="102"/>
      <c r="S249" s="102"/>
      <c r="T249" s="139"/>
      <c r="U249" s="102"/>
      <c r="W249" s="138"/>
      <c r="AH249" s="139"/>
      <c r="AI249" s="102"/>
      <c r="AJ249" s="102"/>
      <c r="AK249" s="102"/>
      <c r="AT249" s="125"/>
      <c r="AU249" s="138"/>
      <c r="AV249" s="138"/>
    </row>
    <row r="250" spans="8:48" s="28" customFormat="1" x14ac:dyDescent="0.25">
      <c r="H250" s="164"/>
      <c r="R250" s="102"/>
      <c r="S250" s="102"/>
      <c r="T250" s="139"/>
      <c r="U250" s="102"/>
      <c r="W250" s="138"/>
      <c r="AH250" s="139"/>
      <c r="AI250" s="102"/>
      <c r="AJ250" s="102"/>
      <c r="AK250" s="102"/>
      <c r="AT250" s="125"/>
      <c r="AU250" s="138"/>
      <c r="AV250" s="138"/>
    </row>
    <row r="251" spans="8:48" s="28" customFormat="1" x14ac:dyDescent="0.25">
      <c r="H251" s="164"/>
      <c r="R251" s="102"/>
      <c r="S251" s="102"/>
      <c r="T251" s="139"/>
      <c r="U251" s="102"/>
      <c r="W251" s="138"/>
      <c r="AH251" s="139"/>
      <c r="AI251" s="102"/>
      <c r="AJ251" s="102"/>
      <c r="AK251" s="102"/>
      <c r="AT251" s="125"/>
      <c r="AU251" s="138"/>
      <c r="AV251" s="138"/>
    </row>
    <row r="252" spans="8:48" s="28" customFormat="1" x14ac:dyDescent="0.25">
      <c r="H252" s="164"/>
      <c r="R252" s="102"/>
      <c r="S252" s="102"/>
      <c r="T252" s="139"/>
      <c r="U252" s="102"/>
      <c r="W252" s="138"/>
      <c r="AH252" s="139"/>
      <c r="AI252" s="102"/>
      <c r="AJ252" s="102"/>
      <c r="AK252" s="102"/>
      <c r="AT252" s="125"/>
      <c r="AU252" s="138"/>
      <c r="AV252" s="138"/>
    </row>
    <row r="253" spans="8:48" s="28" customFormat="1" x14ac:dyDescent="0.25">
      <c r="H253" s="164"/>
      <c r="R253" s="102"/>
      <c r="S253" s="102"/>
      <c r="T253" s="139"/>
      <c r="U253" s="102"/>
      <c r="W253" s="138"/>
      <c r="AH253" s="139"/>
      <c r="AI253" s="102"/>
      <c r="AJ253" s="102"/>
      <c r="AK253" s="102"/>
      <c r="AT253" s="125"/>
      <c r="AU253" s="138"/>
      <c r="AV253" s="138"/>
    </row>
    <row r="254" spans="8:48" s="28" customFormat="1" x14ac:dyDescent="0.25">
      <c r="H254" s="164"/>
      <c r="R254" s="102"/>
      <c r="S254" s="102"/>
      <c r="T254" s="139"/>
      <c r="U254" s="102"/>
      <c r="W254" s="138"/>
      <c r="AH254" s="139"/>
      <c r="AI254" s="102"/>
      <c r="AJ254" s="102"/>
      <c r="AK254" s="102"/>
      <c r="AT254" s="125"/>
      <c r="AU254" s="138"/>
      <c r="AV254" s="138"/>
    </row>
    <row r="255" spans="8:48" s="28" customFormat="1" x14ac:dyDescent="0.25">
      <c r="H255" s="164"/>
      <c r="R255" s="102"/>
      <c r="S255" s="102"/>
      <c r="T255" s="139"/>
      <c r="U255" s="102"/>
      <c r="W255" s="138"/>
      <c r="AH255" s="139"/>
      <c r="AI255" s="102"/>
      <c r="AJ255" s="102"/>
      <c r="AK255" s="102"/>
      <c r="AT255" s="125"/>
      <c r="AU255" s="138"/>
      <c r="AV255" s="138"/>
    </row>
    <row r="256" spans="8:48" s="28" customFormat="1" x14ac:dyDescent="0.25">
      <c r="H256" s="164"/>
      <c r="R256" s="102"/>
      <c r="S256" s="102"/>
      <c r="T256" s="139"/>
      <c r="U256" s="102"/>
      <c r="W256" s="138"/>
      <c r="AH256" s="139"/>
      <c r="AI256" s="102"/>
      <c r="AJ256" s="102"/>
      <c r="AK256" s="102"/>
      <c r="AT256" s="125"/>
      <c r="AU256" s="138"/>
      <c r="AV256" s="138"/>
    </row>
    <row r="257" spans="8:48" s="28" customFormat="1" x14ac:dyDescent="0.25">
      <c r="H257" s="164"/>
      <c r="R257" s="102"/>
      <c r="S257" s="102"/>
      <c r="T257" s="139"/>
      <c r="U257" s="102"/>
      <c r="W257" s="138"/>
      <c r="AH257" s="139"/>
      <c r="AI257" s="102"/>
      <c r="AJ257" s="102"/>
      <c r="AK257" s="102"/>
      <c r="AT257" s="125"/>
      <c r="AU257" s="138"/>
      <c r="AV257" s="138"/>
    </row>
    <row r="258" spans="8:48" s="28" customFormat="1" x14ac:dyDescent="0.25">
      <c r="H258" s="164"/>
      <c r="R258" s="102"/>
      <c r="S258" s="102"/>
      <c r="T258" s="139"/>
      <c r="U258" s="102"/>
      <c r="W258" s="138"/>
      <c r="AH258" s="139"/>
      <c r="AI258" s="102"/>
      <c r="AJ258" s="102"/>
      <c r="AK258" s="102"/>
      <c r="AT258" s="125"/>
      <c r="AU258" s="138"/>
      <c r="AV258" s="138"/>
    </row>
    <row r="259" spans="8:48" s="28" customFormat="1" x14ac:dyDescent="0.25">
      <c r="H259" s="164"/>
      <c r="R259" s="102"/>
      <c r="S259" s="102"/>
      <c r="T259" s="139"/>
      <c r="U259" s="102"/>
      <c r="W259" s="138"/>
      <c r="AH259" s="139"/>
      <c r="AI259" s="102"/>
      <c r="AJ259" s="102"/>
      <c r="AK259" s="102"/>
      <c r="AT259" s="125"/>
      <c r="AU259" s="138"/>
      <c r="AV259" s="138"/>
    </row>
    <row r="260" spans="8:48" s="28" customFormat="1" x14ac:dyDescent="0.25">
      <c r="H260" s="164"/>
      <c r="R260" s="102"/>
      <c r="S260" s="102"/>
      <c r="T260" s="139"/>
      <c r="U260" s="102"/>
      <c r="W260" s="138"/>
      <c r="AH260" s="139"/>
      <c r="AI260" s="102"/>
      <c r="AJ260" s="102"/>
      <c r="AK260" s="102"/>
      <c r="AT260" s="125"/>
      <c r="AU260" s="138"/>
      <c r="AV260" s="138"/>
    </row>
    <row r="261" spans="8:48" s="28" customFormat="1" x14ac:dyDescent="0.25">
      <c r="H261" s="164"/>
      <c r="R261" s="102"/>
      <c r="S261" s="102"/>
      <c r="T261" s="139"/>
      <c r="U261" s="102"/>
      <c r="W261" s="138"/>
      <c r="AH261" s="139"/>
      <c r="AI261" s="102"/>
      <c r="AJ261" s="102"/>
      <c r="AK261" s="102"/>
      <c r="AT261" s="125"/>
      <c r="AU261" s="138"/>
      <c r="AV261" s="138"/>
    </row>
    <row r="262" spans="8:48" s="28" customFormat="1" x14ac:dyDescent="0.25">
      <c r="H262" s="164"/>
      <c r="R262" s="102"/>
      <c r="S262" s="102"/>
      <c r="T262" s="139"/>
      <c r="U262" s="102"/>
      <c r="W262" s="138"/>
      <c r="AH262" s="139"/>
      <c r="AI262" s="102"/>
      <c r="AJ262" s="102"/>
      <c r="AK262" s="102"/>
      <c r="AT262" s="125"/>
      <c r="AU262" s="138"/>
      <c r="AV262" s="138"/>
    </row>
    <row r="263" spans="8:48" s="28" customFormat="1" x14ac:dyDescent="0.25">
      <c r="H263" s="164"/>
      <c r="R263" s="102"/>
      <c r="S263" s="102"/>
      <c r="T263" s="139"/>
      <c r="U263" s="102"/>
      <c r="W263" s="138"/>
      <c r="AH263" s="139"/>
      <c r="AI263" s="102"/>
      <c r="AJ263" s="102"/>
      <c r="AK263" s="102"/>
      <c r="AT263" s="125"/>
      <c r="AU263" s="138"/>
      <c r="AV263" s="138"/>
    </row>
    <row r="264" spans="8:48" s="28" customFormat="1" x14ac:dyDescent="0.25">
      <c r="H264" s="164"/>
      <c r="R264" s="102"/>
      <c r="S264" s="102"/>
      <c r="T264" s="139"/>
      <c r="U264" s="102"/>
      <c r="W264" s="138"/>
      <c r="AH264" s="139"/>
      <c r="AI264" s="102"/>
      <c r="AJ264" s="102"/>
      <c r="AK264" s="102"/>
      <c r="AT264" s="125"/>
      <c r="AU264" s="138"/>
      <c r="AV264" s="138"/>
    </row>
    <row r="265" spans="8:48" s="28" customFormat="1" x14ac:dyDescent="0.25">
      <c r="H265" s="164"/>
      <c r="R265" s="102"/>
      <c r="S265" s="102"/>
      <c r="T265" s="139"/>
      <c r="U265" s="102"/>
      <c r="W265" s="138"/>
      <c r="AH265" s="139"/>
      <c r="AI265" s="102"/>
      <c r="AJ265" s="102"/>
      <c r="AK265" s="102"/>
      <c r="AT265" s="125"/>
      <c r="AU265" s="138"/>
      <c r="AV265" s="138"/>
    </row>
    <row r="266" spans="8:48" s="28" customFormat="1" x14ac:dyDescent="0.25">
      <c r="H266" s="164"/>
      <c r="R266" s="102"/>
      <c r="S266" s="102"/>
      <c r="T266" s="139"/>
      <c r="U266" s="102"/>
      <c r="W266" s="138"/>
      <c r="AH266" s="139"/>
      <c r="AI266" s="102"/>
      <c r="AJ266" s="102"/>
      <c r="AK266" s="102"/>
      <c r="AT266" s="125"/>
      <c r="AU266" s="138"/>
      <c r="AV266" s="138"/>
    </row>
    <row r="267" spans="8:48" s="28" customFormat="1" x14ac:dyDescent="0.25">
      <c r="H267" s="164"/>
      <c r="R267" s="102"/>
      <c r="S267" s="102"/>
      <c r="T267" s="139"/>
      <c r="U267" s="102"/>
      <c r="W267" s="138"/>
      <c r="AH267" s="139"/>
      <c r="AI267" s="102"/>
      <c r="AJ267" s="102"/>
      <c r="AK267" s="102"/>
      <c r="AT267" s="125"/>
      <c r="AU267" s="138"/>
      <c r="AV267" s="138"/>
    </row>
    <row r="268" spans="8:48" s="28" customFormat="1" x14ac:dyDescent="0.25">
      <c r="H268" s="164"/>
      <c r="R268" s="102"/>
      <c r="S268" s="102"/>
      <c r="T268" s="139"/>
      <c r="U268" s="102"/>
      <c r="W268" s="138"/>
      <c r="AH268" s="139"/>
      <c r="AI268" s="102"/>
      <c r="AJ268" s="102"/>
      <c r="AK268" s="102"/>
      <c r="AT268" s="125"/>
      <c r="AU268" s="138"/>
      <c r="AV268" s="138"/>
    </row>
    <row r="269" spans="8:48" s="28" customFormat="1" x14ac:dyDescent="0.25">
      <c r="H269" s="164"/>
      <c r="R269" s="102"/>
      <c r="S269" s="102"/>
      <c r="T269" s="139"/>
      <c r="U269" s="102"/>
      <c r="W269" s="138"/>
      <c r="AH269" s="139"/>
      <c r="AI269" s="102"/>
      <c r="AJ269" s="102"/>
      <c r="AK269" s="102"/>
      <c r="AT269" s="125"/>
      <c r="AU269" s="138"/>
      <c r="AV269" s="138"/>
    </row>
    <row r="270" spans="8:48" s="28" customFormat="1" x14ac:dyDescent="0.25">
      <c r="H270" s="164"/>
      <c r="R270" s="102"/>
      <c r="S270" s="102"/>
      <c r="T270" s="139"/>
      <c r="U270" s="102"/>
      <c r="W270" s="138"/>
      <c r="AH270" s="139"/>
      <c r="AI270" s="102"/>
      <c r="AJ270" s="102"/>
      <c r="AK270" s="102"/>
      <c r="AT270" s="125"/>
      <c r="AU270" s="138"/>
      <c r="AV270" s="138"/>
    </row>
    <row r="271" spans="8:48" s="28" customFormat="1" x14ac:dyDescent="0.25">
      <c r="H271" s="164"/>
      <c r="R271" s="102"/>
      <c r="S271" s="102"/>
      <c r="T271" s="139"/>
      <c r="U271" s="102"/>
      <c r="W271" s="138"/>
      <c r="AH271" s="139"/>
      <c r="AI271" s="102"/>
      <c r="AJ271" s="102"/>
      <c r="AK271" s="102"/>
      <c r="AT271" s="125"/>
      <c r="AU271" s="138"/>
      <c r="AV271" s="138"/>
    </row>
    <row r="272" spans="8:48" s="28" customFormat="1" x14ac:dyDescent="0.25">
      <c r="H272" s="164"/>
      <c r="R272" s="102"/>
      <c r="S272" s="102"/>
      <c r="T272" s="139"/>
      <c r="U272" s="102"/>
      <c r="W272" s="138"/>
      <c r="AH272" s="139"/>
      <c r="AI272" s="102"/>
      <c r="AJ272" s="102"/>
      <c r="AK272" s="102"/>
      <c r="AT272" s="125"/>
      <c r="AU272" s="138"/>
      <c r="AV272" s="138"/>
    </row>
    <row r="273" spans="8:48" s="28" customFormat="1" x14ac:dyDescent="0.25">
      <c r="H273" s="164"/>
      <c r="R273" s="102"/>
      <c r="S273" s="102"/>
      <c r="T273" s="139"/>
      <c r="U273" s="102"/>
      <c r="W273" s="138"/>
      <c r="AH273" s="139"/>
      <c r="AI273" s="102"/>
      <c r="AJ273" s="102"/>
      <c r="AK273" s="102"/>
      <c r="AT273" s="125"/>
      <c r="AU273" s="138"/>
      <c r="AV273" s="138"/>
    </row>
    <row r="274" spans="8:48" s="28" customFormat="1" x14ac:dyDescent="0.25">
      <c r="H274" s="164"/>
      <c r="R274" s="102"/>
      <c r="S274" s="102"/>
      <c r="T274" s="139"/>
      <c r="U274" s="102"/>
      <c r="W274" s="138"/>
      <c r="AH274" s="139"/>
      <c r="AI274" s="102"/>
      <c r="AJ274" s="102"/>
      <c r="AK274" s="102"/>
      <c r="AT274" s="125"/>
      <c r="AU274" s="138"/>
      <c r="AV274" s="138"/>
    </row>
    <row r="275" spans="8:48" s="28" customFormat="1" x14ac:dyDescent="0.25">
      <c r="H275" s="164"/>
      <c r="R275" s="102"/>
      <c r="S275" s="102"/>
      <c r="T275" s="139"/>
      <c r="U275" s="102"/>
      <c r="W275" s="138"/>
      <c r="AH275" s="139"/>
      <c r="AI275" s="102"/>
      <c r="AJ275" s="102"/>
      <c r="AK275" s="102"/>
      <c r="AT275" s="125"/>
      <c r="AU275" s="138"/>
      <c r="AV275" s="138"/>
    </row>
    <row r="276" spans="8:48" s="28" customFormat="1" x14ac:dyDescent="0.25">
      <c r="H276" s="164"/>
      <c r="R276" s="102"/>
      <c r="S276" s="102"/>
      <c r="T276" s="139"/>
      <c r="U276" s="102"/>
      <c r="W276" s="138"/>
      <c r="AH276" s="139"/>
      <c r="AI276" s="102"/>
      <c r="AJ276" s="102"/>
      <c r="AK276" s="102"/>
      <c r="AT276" s="125"/>
      <c r="AU276" s="138"/>
      <c r="AV276" s="138"/>
    </row>
    <row r="277" spans="8:48" s="28" customFormat="1" x14ac:dyDescent="0.25">
      <c r="H277" s="164"/>
      <c r="R277" s="102"/>
      <c r="S277" s="102"/>
      <c r="T277" s="139"/>
      <c r="U277" s="102"/>
      <c r="W277" s="138"/>
      <c r="AH277" s="139"/>
      <c r="AI277" s="102"/>
      <c r="AJ277" s="102"/>
      <c r="AK277" s="102"/>
      <c r="AT277" s="125"/>
      <c r="AU277" s="138"/>
      <c r="AV277" s="138"/>
    </row>
    <row r="278" spans="8:48" s="28" customFormat="1" x14ac:dyDescent="0.25">
      <c r="H278" s="164"/>
      <c r="R278" s="102"/>
      <c r="S278" s="102"/>
      <c r="T278" s="139"/>
      <c r="U278" s="102"/>
      <c r="W278" s="138"/>
      <c r="AH278" s="139"/>
      <c r="AI278" s="102"/>
      <c r="AJ278" s="102"/>
      <c r="AK278" s="102"/>
      <c r="AT278" s="125"/>
      <c r="AU278" s="138"/>
      <c r="AV278" s="138"/>
    </row>
    <row r="279" spans="8:48" s="28" customFormat="1" x14ac:dyDescent="0.25">
      <c r="H279" s="164"/>
      <c r="R279" s="102"/>
      <c r="S279" s="102"/>
      <c r="T279" s="139"/>
      <c r="U279" s="102"/>
      <c r="W279" s="138"/>
      <c r="AH279" s="139"/>
      <c r="AI279" s="102"/>
      <c r="AJ279" s="102"/>
      <c r="AK279" s="102"/>
      <c r="AT279" s="125"/>
      <c r="AU279" s="138"/>
      <c r="AV279" s="138"/>
    </row>
    <row r="280" spans="8:48" s="28" customFormat="1" x14ac:dyDescent="0.25">
      <c r="H280" s="164"/>
      <c r="R280" s="102"/>
      <c r="S280" s="102"/>
      <c r="T280" s="139"/>
      <c r="U280" s="102"/>
      <c r="W280" s="138"/>
      <c r="AH280" s="139"/>
      <c r="AI280" s="102"/>
      <c r="AJ280" s="102"/>
      <c r="AK280" s="102"/>
      <c r="AT280" s="125"/>
      <c r="AU280" s="138"/>
      <c r="AV280" s="138"/>
    </row>
    <row r="281" spans="8:48" s="28" customFormat="1" x14ac:dyDescent="0.25">
      <c r="H281" s="164"/>
      <c r="R281" s="102"/>
      <c r="S281" s="102"/>
      <c r="T281" s="139"/>
      <c r="U281" s="102"/>
      <c r="W281" s="138"/>
      <c r="AH281" s="139"/>
      <c r="AI281" s="102"/>
      <c r="AJ281" s="102"/>
      <c r="AK281" s="102"/>
      <c r="AT281" s="125"/>
      <c r="AU281" s="138"/>
      <c r="AV281" s="138"/>
    </row>
    <row r="282" spans="8:48" s="28" customFormat="1" x14ac:dyDescent="0.25">
      <c r="H282" s="164"/>
      <c r="R282" s="102"/>
      <c r="S282" s="102"/>
      <c r="T282" s="139"/>
      <c r="U282" s="102"/>
      <c r="W282" s="138"/>
      <c r="AH282" s="139"/>
      <c r="AI282" s="102"/>
      <c r="AJ282" s="102"/>
      <c r="AK282" s="102"/>
      <c r="AT282" s="125"/>
      <c r="AU282" s="138"/>
      <c r="AV282" s="138"/>
    </row>
    <row r="283" spans="8:48" s="28" customFormat="1" x14ac:dyDescent="0.25">
      <c r="H283" s="164"/>
      <c r="R283" s="102"/>
      <c r="S283" s="102"/>
      <c r="T283" s="139"/>
      <c r="U283" s="102"/>
      <c r="W283" s="138"/>
      <c r="AH283" s="139"/>
      <c r="AI283" s="102"/>
      <c r="AJ283" s="102"/>
      <c r="AK283" s="102"/>
      <c r="AT283" s="125"/>
      <c r="AU283" s="138"/>
      <c r="AV283" s="138"/>
    </row>
    <row r="284" spans="8:48" s="28" customFormat="1" x14ac:dyDescent="0.25">
      <c r="H284" s="164"/>
      <c r="R284" s="102"/>
      <c r="S284" s="102"/>
      <c r="T284" s="139"/>
      <c r="U284" s="102"/>
      <c r="W284" s="138"/>
      <c r="AH284" s="139"/>
      <c r="AI284" s="102"/>
      <c r="AJ284" s="102"/>
      <c r="AK284" s="102"/>
      <c r="AT284" s="125"/>
      <c r="AU284" s="138"/>
      <c r="AV284" s="138"/>
    </row>
    <row r="285" spans="8:48" s="28" customFormat="1" x14ac:dyDescent="0.25">
      <c r="H285" s="164"/>
      <c r="R285" s="102"/>
      <c r="S285" s="102"/>
      <c r="T285" s="139"/>
      <c r="U285" s="102"/>
      <c r="W285" s="138"/>
      <c r="AH285" s="139"/>
      <c r="AI285" s="102"/>
      <c r="AJ285" s="102"/>
      <c r="AK285" s="102"/>
      <c r="AT285" s="125"/>
      <c r="AU285" s="138"/>
      <c r="AV285" s="138"/>
    </row>
    <row r="286" spans="8:48" s="28" customFormat="1" x14ac:dyDescent="0.25">
      <c r="H286" s="164"/>
      <c r="R286" s="102"/>
      <c r="S286" s="102"/>
      <c r="T286" s="139"/>
      <c r="U286" s="102"/>
      <c r="W286" s="138"/>
      <c r="AH286" s="139"/>
      <c r="AI286" s="102"/>
      <c r="AJ286" s="102"/>
      <c r="AK286" s="102"/>
      <c r="AT286" s="125"/>
      <c r="AU286" s="138"/>
      <c r="AV286" s="138"/>
    </row>
    <row r="287" spans="8:48" s="28" customFormat="1" x14ac:dyDescent="0.25">
      <c r="H287" s="164"/>
      <c r="R287" s="102"/>
      <c r="S287" s="102"/>
      <c r="T287" s="139"/>
      <c r="U287" s="102"/>
      <c r="W287" s="138"/>
      <c r="AH287" s="139"/>
      <c r="AI287" s="102"/>
      <c r="AJ287" s="102"/>
      <c r="AK287" s="102"/>
      <c r="AT287" s="125"/>
      <c r="AU287" s="138"/>
      <c r="AV287" s="138"/>
    </row>
    <row r="288" spans="8:48" s="28" customFormat="1" x14ac:dyDescent="0.25">
      <c r="H288" s="164"/>
      <c r="R288" s="102"/>
      <c r="S288" s="102"/>
      <c r="T288" s="139"/>
      <c r="U288" s="102"/>
      <c r="W288" s="138"/>
      <c r="AH288" s="139"/>
      <c r="AI288" s="102"/>
      <c r="AJ288" s="102"/>
      <c r="AK288" s="102"/>
      <c r="AT288" s="125"/>
      <c r="AU288" s="138"/>
      <c r="AV288" s="138"/>
    </row>
    <row r="289" spans="8:48" s="28" customFormat="1" x14ac:dyDescent="0.25">
      <c r="H289" s="164"/>
      <c r="R289" s="102"/>
      <c r="S289" s="102"/>
      <c r="T289" s="139"/>
      <c r="U289" s="102"/>
      <c r="W289" s="138"/>
      <c r="AH289" s="139"/>
      <c r="AI289" s="102"/>
      <c r="AJ289" s="102"/>
      <c r="AK289" s="102"/>
      <c r="AT289" s="125"/>
      <c r="AU289" s="138"/>
      <c r="AV289" s="138"/>
    </row>
    <row r="290" spans="8:48" s="28" customFormat="1" x14ac:dyDescent="0.25">
      <c r="H290" s="164"/>
      <c r="R290" s="102"/>
      <c r="S290" s="102"/>
      <c r="T290" s="139"/>
      <c r="U290" s="102"/>
      <c r="W290" s="138"/>
      <c r="AH290" s="139"/>
      <c r="AI290" s="102"/>
      <c r="AJ290" s="102"/>
      <c r="AK290" s="102"/>
      <c r="AT290" s="125"/>
      <c r="AU290" s="138"/>
      <c r="AV290" s="138"/>
    </row>
    <row r="291" spans="8:48" s="28" customFormat="1" x14ac:dyDescent="0.25">
      <c r="H291" s="164"/>
      <c r="R291" s="102"/>
      <c r="S291" s="102"/>
      <c r="T291" s="139"/>
      <c r="U291" s="102"/>
      <c r="W291" s="138"/>
      <c r="AH291" s="139"/>
      <c r="AI291" s="102"/>
      <c r="AJ291" s="102"/>
      <c r="AK291" s="102"/>
      <c r="AT291" s="125"/>
      <c r="AU291" s="138"/>
      <c r="AV291" s="138"/>
    </row>
    <row r="292" spans="8:48" s="28" customFormat="1" x14ac:dyDescent="0.25">
      <c r="H292" s="164"/>
      <c r="R292" s="102"/>
      <c r="S292" s="102"/>
      <c r="T292" s="139"/>
      <c r="U292" s="102"/>
      <c r="W292" s="138"/>
      <c r="AH292" s="139"/>
      <c r="AI292" s="102"/>
      <c r="AJ292" s="102"/>
      <c r="AK292" s="102"/>
      <c r="AT292" s="125"/>
      <c r="AU292" s="138"/>
      <c r="AV292" s="138"/>
    </row>
    <row r="293" spans="8:48" s="28" customFormat="1" x14ac:dyDescent="0.25">
      <c r="H293" s="164"/>
      <c r="R293" s="102"/>
      <c r="S293" s="102"/>
      <c r="T293" s="139"/>
      <c r="U293" s="102"/>
      <c r="W293" s="138"/>
      <c r="AH293" s="139"/>
      <c r="AI293" s="102"/>
      <c r="AJ293" s="102"/>
      <c r="AK293" s="102"/>
      <c r="AT293" s="125"/>
      <c r="AU293" s="138"/>
      <c r="AV293" s="138"/>
    </row>
    <row r="294" spans="8:48" s="28" customFormat="1" x14ac:dyDescent="0.25">
      <c r="H294" s="164"/>
      <c r="R294" s="102"/>
      <c r="S294" s="102"/>
      <c r="T294" s="139"/>
      <c r="U294" s="102"/>
      <c r="W294" s="138"/>
      <c r="AH294" s="139"/>
      <c r="AI294" s="102"/>
      <c r="AJ294" s="102"/>
      <c r="AK294" s="102"/>
      <c r="AT294" s="125"/>
      <c r="AU294" s="138"/>
      <c r="AV294" s="138"/>
    </row>
    <row r="295" spans="8:48" s="28" customFormat="1" x14ac:dyDescent="0.25">
      <c r="H295" s="164"/>
      <c r="R295" s="102"/>
      <c r="S295" s="102"/>
      <c r="T295" s="139"/>
      <c r="U295" s="102"/>
      <c r="W295" s="138"/>
      <c r="AH295" s="139"/>
      <c r="AI295" s="102"/>
      <c r="AJ295" s="102"/>
      <c r="AK295" s="102"/>
      <c r="AT295" s="125"/>
      <c r="AU295" s="138"/>
      <c r="AV295" s="138"/>
    </row>
    <row r="296" spans="8:48" s="28" customFormat="1" x14ac:dyDescent="0.25">
      <c r="H296" s="164"/>
      <c r="R296" s="102"/>
      <c r="S296" s="102"/>
      <c r="T296" s="139"/>
      <c r="U296" s="102"/>
      <c r="W296" s="138"/>
      <c r="AH296" s="139"/>
      <c r="AI296" s="102"/>
      <c r="AJ296" s="102"/>
      <c r="AK296" s="102"/>
      <c r="AT296" s="125"/>
      <c r="AU296" s="138"/>
      <c r="AV296" s="138"/>
    </row>
    <row r="297" spans="8:48" s="28" customFormat="1" x14ac:dyDescent="0.25">
      <c r="H297" s="164"/>
      <c r="R297" s="102"/>
      <c r="S297" s="102"/>
      <c r="T297" s="139"/>
      <c r="U297" s="102"/>
      <c r="W297" s="138"/>
      <c r="AH297" s="139"/>
      <c r="AI297" s="102"/>
      <c r="AJ297" s="102"/>
      <c r="AK297" s="102"/>
      <c r="AT297" s="125"/>
      <c r="AU297" s="138"/>
      <c r="AV297" s="138"/>
    </row>
    <row r="298" spans="8:48" s="28" customFormat="1" x14ac:dyDescent="0.25">
      <c r="H298" s="164"/>
      <c r="R298" s="102"/>
      <c r="S298" s="102"/>
      <c r="T298" s="139"/>
      <c r="U298" s="102"/>
      <c r="W298" s="138"/>
      <c r="AH298" s="139"/>
      <c r="AI298" s="102"/>
      <c r="AJ298" s="102"/>
      <c r="AK298" s="102"/>
      <c r="AT298" s="125"/>
      <c r="AU298" s="138"/>
      <c r="AV298" s="138"/>
    </row>
    <row r="299" spans="8:48" s="28" customFormat="1" x14ac:dyDescent="0.25">
      <c r="H299" s="164"/>
      <c r="R299" s="102"/>
      <c r="S299" s="102"/>
      <c r="T299" s="139"/>
      <c r="U299" s="102"/>
      <c r="W299" s="138"/>
      <c r="AH299" s="139"/>
      <c r="AI299" s="102"/>
      <c r="AJ299" s="102"/>
      <c r="AK299" s="102"/>
      <c r="AT299" s="125"/>
      <c r="AU299" s="138"/>
      <c r="AV299" s="138"/>
    </row>
    <row r="300" spans="8:48" s="28" customFormat="1" x14ac:dyDescent="0.25">
      <c r="H300" s="164"/>
      <c r="R300" s="102"/>
      <c r="S300" s="102"/>
      <c r="T300" s="139"/>
      <c r="U300" s="102"/>
      <c r="W300" s="138"/>
      <c r="AH300" s="139"/>
      <c r="AI300" s="102"/>
      <c r="AJ300" s="102"/>
      <c r="AK300" s="102"/>
      <c r="AT300" s="125"/>
      <c r="AU300" s="138"/>
      <c r="AV300" s="138"/>
    </row>
    <row r="301" spans="8:48" s="28" customFormat="1" x14ac:dyDescent="0.25">
      <c r="H301" s="164"/>
      <c r="R301" s="102"/>
      <c r="S301" s="102"/>
      <c r="T301" s="139"/>
      <c r="U301" s="102"/>
      <c r="W301" s="138"/>
      <c r="AH301" s="139"/>
      <c r="AI301" s="102"/>
      <c r="AJ301" s="102"/>
      <c r="AK301" s="102"/>
      <c r="AT301" s="125"/>
      <c r="AU301" s="138"/>
      <c r="AV301" s="138"/>
    </row>
    <row r="302" spans="8:48" s="28" customFormat="1" x14ac:dyDescent="0.25">
      <c r="H302" s="164"/>
      <c r="R302" s="102"/>
      <c r="S302" s="102"/>
      <c r="T302" s="139"/>
      <c r="U302" s="102"/>
      <c r="W302" s="138"/>
      <c r="AH302" s="139"/>
      <c r="AI302" s="102"/>
      <c r="AJ302" s="102"/>
      <c r="AK302" s="102"/>
      <c r="AT302" s="125"/>
      <c r="AU302" s="138"/>
      <c r="AV302" s="138"/>
    </row>
    <row r="303" spans="8:48" s="28" customFormat="1" x14ac:dyDescent="0.25">
      <c r="H303" s="164"/>
      <c r="R303" s="102"/>
      <c r="S303" s="102"/>
      <c r="T303" s="139"/>
      <c r="U303" s="102"/>
      <c r="W303" s="138"/>
      <c r="AH303" s="139"/>
      <c r="AI303" s="102"/>
      <c r="AJ303" s="102"/>
      <c r="AK303" s="102"/>
      <c r="AT303" s="125"/>
      <c r="AU303" s="138"/>
      <c r="AV303" s="138"/>
    </row>
    <row r="304" spans="8:48" s="28" customFormat="1" x14ac:dyDescent="0.25">
      <c r="H304" s="164"/>
      <c r="R304" s="102"/>
      <c r="S304" s="102"/>
      <c r="T304" s="139"/>
      <c r="U304" s="102"/>
      <c r="W304" s="138"/>
      <c r="AH304" s="139"/>
      <c r="AI304" s="102"/>
      <c r="AJ304" s="102"/>
      <c r="AK304" s="102"/>
      <c r="AT304" s="125"/>
      <c r="AU304" s="138"/>
      <c r="AV304" s="138"/>
    </row>
    <row r="305" spans="8:48" s="28" customFormat="1" x14ac:dyDescent="0.25">
      <c r="H305" s="164"/>
      <c r="R305" s="102"/>
      <c r="S305" s="102"/>
      <c r="T305" s="139"/>
      <c r="U305" s="102"/>
      <c r="W305" s="138"/>
      <c r="AH305" s="139"/>
      <c r="AI305" s="102"/>
      <c r="AJ305" s="102"/>
      <c r="AK305" s="102"/>
      <c r="AT305" s="125"/>
      <c r="AU305" s="138"/>
      <c r="AV305" s="138"/>
    </row>
    <row r="306" spans="8:48" s="28" customFormat="1" x14ac:dyDescent="0.25">
      <c r="H306" s="164"/>
      <c r="R306" s="102"/>
      <c r="S306" s="102"/>
      <c r="T306" s="139"/>
      <c r="U306" s="102"/>
      <c r="W306" s="138"/>
      <c r="AH306" s="139"/>
      <c r="AI306" s="102"/>
      <c r="AJ306" s="102"/>
      <c r="AK306" s="102"/>
      <c r="AT306" s="125"/>
      <c r="AU306" s="138"/>
      <c r="AV306" s="138"/>
    </row>
    <row r="307" spans="8:48" s="28" customFormat="1" x14ac:dyDescent="0.25">
      <c r="H307" s="164"/>
      <c r="R307" s="102"/>
      <c r="S307" s="102"/>
      <c r="T307" s="139"/>
      <c r="U307" s="102"/>
      <c r="W307" s="138"/>
      <c r="AH307" s="139"/>
      <c r="AI307" s="102"/>
      <c r="AJ307" s="102"/>
      <c r="AK307" s="102"/>
      <c r="AT307" s="125"/>
      <c r="AU307" s="138"/>
      <c r="AV307" s="138"/>
    </row>
    <row r="308" spans="8:48" s="28" customFormat="1" x14ac:dyDescent="0.25">
      <c r="H308" s="164"/>
      <c r="R308" s="102"/>
      <c r="S308" s="102"/>
      <c r="T308" s="139"/>
      <c r="U308" s="102"/>
      <c r="W308" s="138"/>
      <c r="AH308" s="139"/>
      <c r="AI308" s="102"/>
      <c r="AJ308" s="102"/>
      <c r="AK308" s="102"/>
      <c r="AT308" s="125"/>
      <c r="AU308" s="138"/>
      <c r="AV308" s="138"/>
    </row>
    <row r="309" spans="8:48" s="28" customFormat="1" x14ac:dyDescent="0.25">
      <c r="H309" s="164"/>
      <c r="R309" s="102"/>
      <c r="S309" s="102"/>
      <c r="T309" s="139"/>
      <c r="U309" s="102"/>
      <c r="W309" s="138"/>
      <c r="AH309" s="139"/>
      <c r="AI309" s="102"/>
      <c r="AJ309" s="102"/>
      <c r="AK309" s="102"/>
      <c r="AT309" s="125"/>
      <c r="AU309" s="138"/>
      <c r="AV309" s="138"/>
    </row>
    <row r="310" spans="8:48" s="28" customFormat="1" x14ac:dyDescent="0.25">
      <c r="H310" s="164"/>
      <c r="R310" s="102"/>
      <c r="S310" s="102"/>
      <c r="T310" s="139"/>
      <c r="U310" s="102"/>
      <c r="W310" s="138"/>
      <c r="AH310" s="139"/>
      <c r="AI310" s="102"/>
      <c r="AJ310" s="102"/>
      <c r="AK310" s="102"/>
      <c r="AT310" s="125"/>
      <c r="AU310" s="138"/>
      <c r="AV310" s="138"/>
    </row>
    <row r="311" spans="8:48" s="28" customFormat="1" x14ac:dyDescent="0.25">
      <c r="H311" s="164"/>
      <c r="R311" s="102"/>
      <c r="S311" s="102"/>
      <c r="T311" s="139"/>
      <c r="U311" s="102"/>
      <c r="W311" s="138"/>
      <c r="AH311" s="139"/>
      <c r="AI311" s="102"/>
      <c r="AJ311" s="102"/>
      <c r="AK311" s="102"/>
      <c r="AT311" s="125"/>
      <c r="AU311" s="138"/>
      <c r="AV311" s="138"/>
    </row>
    <row r="312" spans="8:48" s="28" customFormat="1" x14ac:dyDescent="0.25">
      <c r="H312" s="164"/>
      <c r="R312" s="102"/>
      <c r="S312" s="102"/>
      <c r="T312" s="139"/>
      <c r="U312" s="102"/>
      <c r="W312" s="138"/>
      <c r="AH312" s="139"/>
      <c r="AI312" s="102"/>
      <c r="AJ312" s="102"/>
      <c r="AK312" s="102"/>
      <c r="AT312" s="125"/>
      <c r="AU312" s="138"/>
      <c r="AV312" s="138"/>
    </row>
    <row r="313" spans="8:48" s="28" customFormat="1" x14ac:dyDescent="0.25">
      <c r="H313" s="164"/>
      <c r="R313" s="102"/>
      <c r="S313" s="102"/>
      <c r="T313" s="139"/>
      <c r="U313" s="102"/>
      <c r="W313" s="138"/>
      <c r="AH313" s="139"/>
      <c r="AI313" s="102"/>
      <c r="AJ313" s="102"/>
      <c r="AK313" s="102"/>
      <c r="AT313" s="125"/>
      <c r="AU313" s="138"/>
      <c r="AV313" s="138"/>
    </row>
    <row r="314" spans="8:48" s="28" customFormat="1" x14ac:dyDescent="0.25">
      <c r="H314" s="164"/>
      <c r="R314" s="102"/>
      <c r="S314" s="102"/>
      <c r="T314" s="139"/>
      <c r="U314" s="102"/>
      <c r="W314" s="138"/>
      <c r="AH314" s="139"/>
      <c r="AI314" s="102"/>
      <c r="AJ314" s="102"/>
      <c r="AK314" s="102"/>
      <c r="AT314" s="125"/>
      <c r="AU314" s="138"/>
      <c r="AV314" s="138"/>
    </row>
    <row r="315" spans="8:48" s="28" customFormat="1" x14ac:dyDescent="0.25">
      <c r="H315" s="164"/>
      <c r="R315" s="102"/>
      <c r="S315" s="102"/>
      <c r="T315" s="139"/>
      <c r="U315" s="102"/>
      <c r="W315" s="138"/>
      <c r="AH315" s="139"/>
      <c r="AI315" s="102"/>
      <c r="AJ315" s="102"/>
      <c r="AK315" s="102"/>
      <c r="AT315" s="125"/>
      <c r="AU315" s="138"/>
      <c r="AV315" s="138"/>
    </row>
    <row r="316" spans="8:48" s="28" customFormat="1" x14ac:dyDescent="0.25">
      <c r="H316" s="164"/>
      <c r="R316" s="102"/>
      <c r="S316" s="102"/>
      <c r="T316" s="139"/>
      <c r="U316" s="102"/>
      <c r="W316" s="138"/>
      <c r="AH316" s="139"/>
      <c r="AI316" s="102"/>
      <c r="AJ316" s="102"/>
      <c r="AK316" s="102"/>
      <c r="AT316" s="125"/>
      <c r="AU316" s="138"/>
      <c r="AV316" s="138"/>
    </row>
    <row r="317" spans="8:48" s="28" customFormat="1" x14ac:dyDescent="0.25">
      <c r="H317" s="164"/>
      <c r="R317" s="102"/>
      <c r="S317" s="102"/>
      <c r="T317" s="139"/>
      <c r="U317" s="102"/>
      <c r="W317" s="138"/>
      <c r="AH317" s="139"/>
      <c r="AI317" s="102"/>
      <c r="AJ317" s="102"/>
      <c r="AK317" s="102"/>
      <c r="AT317" s="125"/>
      <c r="AU317" s="138"/>
      <c r="AV317" s="138"/>
    </row>
    <row r="318" spans="8:48" s="28" customFormat="1" x14ac:dyDescent="0.25">
      <c r="H318" s="164"/>
      <c r="R318" s="102"/>
      <c r="S318" s="102"/>
      <c r="T318" s="139"/>
      <c r="U318" s="102"/>
      <c r="W318" s="138"/>
      <c r="AH318" s="139"/>
      <c r="AI318" s="102"/>
      <c r="AJ318" s="102"/>
      <c r="AK318" s="102"/>
      <c r="AT318" s="125"/>
      <c r="AU318" s="138"/>
      <c r="AV318" s="138"/>
    </row>
    <row r="319" spans="8:48" s="28" customFormat="1" x14ac:dyDescent="0.25">
      <c r="H319" s="164"/>
      <c r="R319" s="102"/>
      <c r="S319" s="102"/>
      <c r="T319" s="139"/>
      <c r="U319" s="102"/>
      <c r="W319" s="138"/>
      <c r="AH319" s="139"/>
      <c r="AI319" s="102"/>
      <c r="AJ319" s="102"/>
      <c r="AK319" s="102"/>
      <c r="AT319" s="125"/>
      <c r="AU319" s="138"/>
      <c r="AV319" s="138"/>
    </row>
    <row r="320" spans="8:48" s="28" customFormat="1" x14ac:dyDescent="0.25">
      <c r="H320" s="164"/>
      <c r="R320" s="102"/>
      <c r="S320" s="102"/>
      <c r="T320" s="139"/>
      <c r="U320" s="102"/>
      <c r="W320" s="138"/>
      <c r="AH320" s="139"/>
      <c r="AI320" s="102"/>
      <c r="AJ320" s="102"/>
      <c r="AK320" s="102"/>
      <c r="AT320" s="125"/>
      <c r="AU320" s="138"/>
      <c r="AV320" s="138"/>
    </row>
    <row r="321" spans="8:48" s="28" customFormat="1" x14ac:dyDescent="0.25">
      <c r="H321" s="164"/>
      <c r="R321" s="102"/>
      <c r="S321" s="102"/>
      <c r="T321" s="139"/>
      <c r="U321" s="102"/>
      <c r="W321" s="138"/>
      <c r="AH321" s="139"/>
      <c r="AI321" s="102"/>
      <c r="AJ321" s="102"/>
      <c r="AK321" s="102"/>
      <c r="AT321" s="125"/>
      <c r="AU321" s="138"/>
      <c r="AV321" s="138"/>
    </row>
    <row r="322" spans="8:48" s="28" customFormat="1" x14ac:dyDescent="0.25">
      <c r="H322" s="164"/>
      <c r="R322" s="102"/>
      <c r="S322" s="102"/>
      <c r="T322" s="139"/>
      <c r="U322" s="102"/>
      <c r="W322" s="138"/>
      <c r="AH322" s="139"/>
      <c r="AI322" s="102"/>
      <c r="AJ322" s="102"/>
      <c r="AK322" s="102"/>
      <c r="AT322" s="125"/>
      <c r="AU322" s="138"/>
      <c r="AV322" s="138"/>
    </row>
    <row r="323" spans="8:48" s="28" customFormat="1" x14ac:dyDescent="0.25">
      <c r="H323" s="164"/>
      <c r="R323" s="102"/>
      <c r="S323" s="102"/>
      <c r="T323" s="139"/>
      <c r="U323" s="102"/>
      <c r="W323" s="138"/>
      <c r="AH323" s="139"/>
      <c r="AI323" s="102"/>
      <c r="AJ323" s="102"/>
      <c r="AK323" s="102"/>
      <c r="AT323" s="125"/>
      <c r="AU323" s="138"/>
      <c r="AV323" s="138"/>
    </row>
    <row r="324" spans="8:48" s="28" customFormat="1" x14ac:dyDescent="0.25">
      <c r="H324" s="164"/>
      <c r="R324" s="102"/>
      <c r="S324" s="102"/>
      <c r="T324" s="139"/>
      <c r="U324" s="102"/>
      <c r="W324" s="138"/>
      <c r="AH324" s="139"/>
      <c r="AI324" s="102"/>
      <c r="AJ324" s="102"/>
      <c r="AK324" s="102"/>
      <c r="AT324" s="125"/>
      <c r="AU324" s="138"/>
      <c r="AV324" s="138"/>
    </row>
    <row r="325" spans="8:48" s="28" customFormat="1" x14ac:dyDescent="0.25">
      <c r="H325" s="164"/>
      <c r="R325" s="102"/>
      <c r="S325" s="102"/>
      <c r="T325" s="139"/>
      <c r="U325" s="102"/>
      <c r="W325" s="138"/>
      <c r="AH325" s="139"/>
      <c r="AI325" s="102"/>
      <c r="AJ325" s="102"/>
      <c r="AK325" s="102"/>
      <c r="AT325" s="125"/>
      <c r="AU325" s="138"/>
      <c r="AV325" s="138"/>
    </row>
    <row r="326" spans="8:48" s="28" customFormat="1" x14ac:dyDescent="0.25">
      <c r="H326" s="164"/>
      <c r="R326" s="102"/>
      <c r="S326" s="102"/>
      <c r="T326" s="139"/>
      <c r="U326" s="102"/>
      <c r="W326" s="138"/>
      <c r="AH326" s="139"/>
      <c r="AI326" s="102"/>
      <c r="AJ326" s="102"/>
      <c r="AK326" s="102"/>
      <c r="AT326" s="125"/>
      <c r="AU326" s="138"/>
      <c r="AV326" s="138"/>
    </row>
    <row r="327" spans="8:48" s="28" customFormat="1" x14ac:dyDescent="0.25">
      <c r="H327" s="164"/>
      <c r="R327" s="102"/>
      <c r="S327" s="102"/>
      <c r="T327" s="139"/>
      <c r="U327" s="102"/>
      <c r="W327" s="138"/>
      <c r="AH327" s="139"/>
      <c r="AI327" s="102"/>
      <c r="AJ327" s="102"/>
      <c r="AK327" s="102"/>
      <c r="AT327" s="125"/>
      <c r="AU327" s="138"/>
      <c r="AV327" s="138"/>
    </row>
    <row r="328" spans="8:48" s="28" customFormat="1" x14ac:dyDescent="0.25">
      <c r="H328" s="164"/>
      <c r="R328" s="102"/>
      <c r="S328" s="102"/>
      <c r="T328" s="139"/>
      <c r="U328" s="102"/>
      <c r="W328" s="138"/>
      <c r="AH328" s="139"/>
      <c r="AI328" s="102"/>
      <c r="AJ328" s="102"/>
      <c r="AK328" s="102"/>
      <c r="AT328" s="125"/>
      <c r="AU328" s="138"/>
      <c r="AV328" s="138"/>
    </row>
    <row r="329" spans="8:48" s="28" customFormat="1" x14ac:dyDescent="0.25">
      <c r="H329" s="164"/>
      <c r="R329" s="102"/>
      <c r="S329" s="102"/>
      <c r="T329" s="139"/>
      <c r="U329" s="102"/>
      <c r="W329" s="138"/>
      <c r="AH329" s="139"/>
      <c r="AI329" s="102"/>
      <c r="AJ329" s="102"/>
      <c r="AK329" s="102"/>
      <c r="AT329" s="125"/>
      <c r="AU329" s="138"/>
      <c r="AV329" s="138"/>
    </row>
    <row r="330" spans="8:48" s="28" customFormat="1" x14ac:dyDescent="0.25">
      <c r="H330" s="164"/>
      <c r="R330" s="102"/>
      <c r="S330" s="102"/>
      <c r="T330" s="139"/>
      <c r="U330" s="102"/>
      <c r="W330" s="138"/>
      <c r="AH330" s="139"/>
      <c r="AI330" s="102"/>
      <c r="AJ330" s="102"/>
      <c r="AK330" s="102"/>
      <c r="AT330" s="125"/>
      <c r="AU330" s="138"/>
      <c r="AV330" s="138"/>
    </row>
    <row r="331" spans="8:48" s="28" customFormat="1" x14ac:dyDescent="0.25">
      <c r="H331" s="164"/>
      <c r="R331" s="102"/>
      <c r="S331" s="102"/>
      <c r="T331" s="139"/>
      <c r="U331" s="102"/>
      <c r="W331" s="138"/>
      <c r="AH331" s="139"/>
      <c r="AI331" s="102"/>
      <c r="AJ331" s="102"/>
      <c r="AK331" s="102"/>
      <c r="AT331" s="125"/>
      <c r="AU331" s="138"/>
      <c r="AV331" s="138"/>
    </row>
    <row r="332" spans="8:48" s="28" customFormat="1" x14ac:dyDescent="0.25">
      <c r="H332" s="164"/>
      <c r="R332" s="102"/>
      <c r="S332" s="102"/>
      <c r="T332" s="139"/>
      <c r="U332" s="102"/>
      <c r="W332" s="138"/>
      <c r="AH332" s="139"/>
      <c r="AI332" s="102"/>
      <c r="AJ332" s="102"/>
      <c r="AK332" s="102"/>
      <c r="AT332" s="125"/>
      <c r="AU332" s="138"/>
      <c r="AV332" s="138"/>
    </row>
    <row r="333" spans="8:48" s="28" customFormat="1" x14ac:dyDescent="0.25">
      <c r="H333" s="164"/>
      <c r="R333" s="102"/>
      <c r="S333" s="102"/>
      <c r="T333" s="139"/>
      <c r="U333" s="102"/>
      <c r="W333" s="138"/>
      <c r="AH333" s="139"/>
      <c r="AI333" s="102"/>
      <c r="AJ333" s="102"/>
      <c r="AK333" s="102"/>
      <c r="AT333" s="125"/>
      <c r="AU333" s="138"/>
      <c r="AV333" s="138"/>
    </row>
    <row r="334" spans="8:48" s="28" customFormat="1" x14ac:dyDescent="0.25">
      <c r="H334" s="164"/>
      <c r="R334" s="102"/>
      <c r="S334" s="102"/>
      <c r="T334" s="139"/>
      <c r="U334" s="102"/>
      <c r="W334" s="138"/>
      <c r="AH334" s="139"/>
      <c r="AI334" s="102"/>
      <c r="AJ334" s="102"/>
      <c r="AK334" s="102"/>
      <c r="AT334" s="125"/>
      <c r="AU334" s="138"/>
      <c r="AV334" s="138"/>
    </row>
    <row r="335" spans="8:48" s="28" customFormat="1" x14ac:dyDescent="0.25">
      <c r="H335" s="164"/>
      <c r="R335" s="102"/>
      <c r="S335" s="102"/>
      <c r="T335" s="139"/>
      <c r="U335" s="102"/>
      <c r="W335" s="138"/>
      <c r="AH335" s="139"/>
      <c r="AI335" s="102"/>
      <c r="AJ335" s="102"/>
      <c r="AK335" s="102"/>
      <c r="AT335" s="125"/>
      <c r="AU335" s="138"/>
      <c r="AV335" s="138"/>
    </row>
    <row r="336" spans="8:48" s="28" customFormat="1" x14ac:dyDescent="0.25">
      <c r="H336" s="164"/>
      <c r="R336" s="102"/>
      <c r="S336" s="102"/>
      <c r="T336" s="139"/>
      <c r="U336" s="102"/>
      <c r="W336" s="138"/>
      <c r="AH336" s="139"/>
      <c r="AI336" s="102"/>
      <c r="AJ336" s="102"/>
      <c r="AK336" s="102"/>
      <c r="AT336" s="125"/>
      <c r="AU336" s="138"/>
      <c r="AV336" s="138"/>
    </row>
    <row r="337" spans="8:48" s="28" customFormat="1" x14ac:dyDescent="0.25">
      <c r="H337" s="164"/>
      <c r="R337" s="102"/>
      <c r="S337" s="102"/>
      <c r="T337" s="139"/>
      <c r="U337" s="102"/>
      <c r="W337" s="138"/>
      <c r="AH337" s="139"/>
      <c r="AI337" s="102"/>
      <c r="AJ337" s="102"/>
      <c r="AK337" s="102"/>
      <c r="AT337" s="125"/>
      <c r="AU337" s="138"/>
      <c r="AV337" s="138"/>
    </row>
    <row r="338" spans="8:48" s="28" customFormat="1" x14ac:dyDescent="0.25">
      <c r="H338" s="164"/>
      <c r="R338" s="102"/>
      <c r="S338" s="102"/>
      <c r="T338" s="139"/>
      <c r="U338" s="102"/>
      <c r="W338" s="138"/>
      <c r="AH338" s="139"/>
      <c r="AI338" s="102"/>
      <c r="AJ338" s="102"/>
      <c r="AK338" s="102"/>
      <c r="AT338" s="125"/>
      <c r="AU338" s="138"/>
      <c r="AV338" s="138"/>
    </row>
    <row r="339" spans="8:48" s="28" customFormat="1" x14ac:dyDescent="0.25">
      <c r="H339" s="164"/>
      <c r="R339" s="102"/>
      <c r="S339" s="102"/>
      <c r="T339" s="139"/>
      <c r="U339" s="102"/>
      <c r="W339" s="138"/>
      <c r="AH339" s="139"/>
      <c r="AI339" s="102"/>
      <c r="AJ339" s="102"/>
      <c r="AK339" s="102"/>
      <c r="AT339" s="125"/>
      <c r="AU339" s="138"/>
      <c r="AV339" s="138"/>
    </row>
    <row r="340" spans="8:48" s="28" customFormat="1" x14ac:dyDescent="0.25">
      <c r="H340" s="164"/>
      <c r="R340" s="102"/>
      <c r="S340" s="102"/>
      <c r="T340" s="139"/>
      <c r="U340" s="102"/>
      <c r="W340" s="138"/>
      <c r="AH340" s="139"/>
      <c r="AI340" s="102"/>
      <c r="AJ340" s="102"/>
      <c r="AK340" s="102"/>
      <c r="AT340" s="125"/>
      <c r="AU340" s="138"/>
      <c r="AV340" s="138"/>
    </row>
    <row r="341" spans="8:48" s="28" customFormat="1" x14ac:dyDescent="0.25">
      <c r="H341" s="164"/>
      <c r="R341" s="102"/>
      <c r="S341" s="102"/>
      <c r="T341" s="139"/>
      <c r="U341" s="102"/>
      <c r="W341" s="138"/>
      <c r="AH341" s="139"/>
      <c r="AI341" s="102"/>
      <c r="AJ341" s="102"/>
      <c r="AK341" s="102"/>
      <c r="AT341" s="125"/>
      <c r="AU341" s="138"/>
      <c r="AV341" s="138"/>
    </row>
    <row r="342" spans="8:48" s="28" customFormat="1" x14ac:dyDescent="0.25">
      <c r="H342" s="164"/>
      <c r="R342" s="102"/>
      <c r="S342" s="102"/>
      <c r="T342" s="139"/>
      <c r="U342" s="102"/>
      <c r="W342" s="138"/>
      <c r="AH342" s="139"/>
      <c r="AI342" s="102"/>
      <c r="AJ342" s="102"/>
      <c r="AK342" s="102"/>
      <c r="AT342" s="125"/>
      <c r="AU342" s="138"/>
      <c r="AV342" s="138"/>
    </row>
    <row r="343" spans="8:48" s="28" customFormat="1" x14ac:dyDescent="0.25">
      <c r="H343" s="164"/>
      <c r="R343" s="102"/>
      <c r="S343" s="102"/>
      <c r="T343" s="139"/>
      <c r="U343" s="102"/>
      <c r="W343" s="138"/>
      <c r="AH343" s="139"/>
      <c r="AI343" s="102"/>
      <c r="AJ343" s="102"/>
      <c r="AK343" s="102"/>
      <c r="AT343" s="125"/>
      <c r="AU343" s="138"/>
      <c r="AV343" s="138"/>
    </row>
    <row r="344" spans="8:48" s="28" customFormat="1" x14ac:dyDescent="0.25">
      <c r="H344" s="164"/>
      <c r="R344" s="102"/>
      <c r="S344" s="102"/>
      <c r="T344" s="139"/>
      <c r="U344" s="102"/>
      <c r="W344" s="138"/>
      <c r="AH344" s="139"/>
      <c r="AI344" s="102"/>
      <c r="AJ344" s="102"/>
      <c r="AK344" s="102"/>
      <c r="AT344" s="125"/>
      <c r="AU344" s="138"/>
      <c r="AV344" s="138"/>
    </row>
    <row r="345" spans="8:48" s="28" customFormat="1" x14ac:dyDescent="0.25">
      <c r="H345" s="164"/>
      <c r="R345" s="102"/>
      <c r="S345" s="102"/>
      <c r="T345" s="139"/>
      <c r="U345" s="102"/>
      <c r="W345" s="138"/>
      <c r="AH345" s="139"/>
      <c r="AI345" s="102"/>
      <c r="AJ345" s="102"/>
      <c r="AK345" s="102"/>
      <c r="AT345" s="125"/>
      <c r="AU345" s="138"/>
      <c r="AV345" s="138"/>
    </row>
    <row r="346" spans="8:48" s="28" customFormat="1" x14ac:dyDescent="0.25">
      <c r="H346" s="164"/>
      <c r="R346" s="102"/>
      <c r="S346" s="102"/>
      <c r="T346" s="139"/>
      <c r="U346" s="102"/>
      <c r="W346" s="138"/>
      <c r="AH346" s="139"/>
      <c r="AI346" s="102"/>
      <c r="AJ346" s="102"/>
      <c r="AK346" s="102"/>
      <c r="AT346" s="125"/>
      <c r="AU346" s="138"/>
      <c r="AV346" s="138"/>
    </row>
    <row r="347" spans="8:48" s="28" customFormat="1" x14ac:dyDescent="0.25">
      <c r="H347" s="164"/>
      <c r="R347" s="102"/>
      <c r="S347" s="102"/>
      <c r="T347" s="139"/>
      <c r="U347" s="102"/>
      <c r="W347" s="138"/>
      <c r="AH347" s="139"/>
      <c r="AI347" s="102"/>
      <c r="AJ347" s="102"/>
      <c r="AK347" s="102"/>
      <c r="AT347" s="125"/>
      <c r="AU347" s="138"/>
      <c r="AV347" s="138"/>
    </row>
    <row r="348" spans="8:48" s="28" customFormat="1" x14ac:dyDescent="0.25">
      <c r="H348" s="164"/>
      <c r="R348" s="102"/>
      <c r="S348" s="102"/>
      <c r="T348" s="139"/>
      <c r="U348" s="102"/>
      <c r="W348" s="138"/>
      <c r="AH348" s="139"/>
      <c r="AI348" s="102"/>
      <c r="AJ348" s="102"/>
      <c r="AK348" s="102"/>
      <c r="AT348" s="125"/>
      <c r="AU348" s="138"/>
      <c r="AV348" s="138"/>
    </row>
    <row r="349" spans="8:48" s="28" customFormat="1" x14ac:dyDescent="0.25">
      <c r="H349" s="164"/>
      <c r="R349" s="102"/>
      <c r="S349" s="102"/>
      <c r="T349" s="139"/>
      <c r="U349" s="102"/>
      <c r="W349" s="138"/>
      <c r="AH349" s="139"/>
      <c r="AI349" s="102"/>
      <c r="AJ349" s="102"/>
      <c r="AK349" s="102"/>
      <c r="AT349" s="125"/>
      <c r="AU349" s="138"/>
      <c r="AV349" s="138"/>
    </row>
    <row r="350" spans="8:48" s="28" customFormat="1" x14ac:dyDescent="0.25">
      <c r="H350" s="164"/>
      <c r="R350" s="102"/>
      <c r="S350" s="102"/>
      <c r="T350" s="139"/>
      <c r="U350" s="102"/>
      <c r="W350" s="138"/>
      <c r="AH350" s="139"/>
      <c r="AI350" s="102"/>
      <c r="AJ350" s="102"/>
      <c r="AK350" s="102"/>
      <c r="AT350" s="125"/>
      <c r="AU350" s="138"/>
      <c r="AV350" s="138"/>
    </row>
    <row r="351" spans="8:48" s="28" customFormat="1" x14ac:dyDescent="0.25">
      <c r="H351" s="164"/>
      <c r="R351" s="102"/>
      <c r="S351" s="102"/>
      <c r="T351" s="139"/>
      <c r="U351" s="102"/>
      <c r="W351" s="138"/>
      <c r="AH351" s="139"/>
      <c r="AI351" s="102"/>
      <c r="AJ351" s="102"/>
      <c r="AK351" s="102"/>
      <c r="AT351" s="125"/>
      <c r="AU351" s="138"/>
      <c r="AV351" s="138"/>
    </row>
    <row r="352" spans="8:48" s="28" customFormat="1" x14ac:dyDescent="0.25">
      <c r="H352" s="164"/>
      <c r="R352" s="102"/>
      <c r="S352" s="102"/>
      <c r="T352" s="139"/>
      <c r="U352" s="102"/>
      <c r="W352" s="138"/>
      <c r="AH352" s="139"/>
      <c r="AI352" s="102"/>
      <c r="AJ352" s="102"/>
      <c r="AK352" s="102"/>
      <c r="AT352" s="125"/>
      <c r="AU352" s="138"/>
      <c r="AV352" s="138"/>
    </row>
    <row r="353" spans="8:48" s="28" customFormat="1" x14ac:dyDescent="0.25">
      <c r="H353" s="164"/>
      <c r="R353" s="102"/>
      <c r="S353" s="102"/>
      <c r="T353" s="139"/>
      <c r="U353" s="102"/>
      <c r="W353" s="138"/>
      <c r="AH353" s="139"/>
      <c r="AI353" s="102"/>
      <c r="AJ353" s="102"/>
      <c r="AK353" s="102"/>
      <c r="AT353" s="125"/>
      <c r="AU353" s="138"/>
      <c r="AV353" s="138"/>
    </row>
    <row r="354" spans="8:48" s="28" customFormat="1" x14ac:dyDescent="0.25">
      <c r="H354" s="164"/>
      <c r="R354" s="102"/>
      <c r="S354" s="102"/>
      <c r="T354" s="139"/>
      <c r="U354" s="102"/>
      <c r="W354" s="138"/>
      <c r="AH354" s="139"/>
      <c r="AI354" s="102"/>
      <c r="AJ354" s="102"/>
      <c r="AK354" s="102"/>
      <c r="AT354" s="125"/>
      <c r="AU354" s="138"/>
      <c r="AV354" s="138"/>
    </row>
    <row r="355" spans="8:48" s="28" customFormat="1" x14ac:dyDescent="0.25">
      <c r="H355" s="164"/>
      <c r="R355" s="102"/>
      <c r="S355" s="102"/>
      <c r="T355" s="139"/>
      <c r="U355" s="102"/>
      <c r="W355" s="138"/>
      <c r="AH355" s="139"/>
      <c r="AI355" s="102"/>
      <c r="AJ355" s="102"/>
      <c r="AK355" s="102"/>
      <c r="AT355" s="125"/>
      <c r="AU355" s="138"/>
      <c r="AV355" s="138"/>
    </row>
    <row r="356" spans="8:48" s="28" customFormat="1" x14ac:dyDescent="0.25">
      <c r="H356" s="164"/>
      <c r="R356" s="102"/>
      <c r="S356" s="102"/>
      <c r="T356" s="139"/>
      <c r="U356" s="102"/>
      <c r="W356" s="138"/>
      <c r="AH356" s="139"/>
      <c r="AI356" s="102"/>
      <c r="AJ356" s="102"/>
      <c r="AK356" s="102"/>
      <c r="AT356" s="125"/>
      <c r="AU356" s="138"/>
      <c r="AV356" s="138"/>
    </row>
    <row r="357" spans="8:48" s="28" customFormat="1" x14ac:dyDescent="0.25">
      <c r="H357" s="164"/>
      <c r="R357" s="102"/>
      <c r="S357" s="102"/>
      <c r="T357" s="139"/>
      <c r="U357" s="102"/>
      <c r="W357" s="138"/>
      <c r="AH357" s="139"/>
      <c r="AI357" s="102"/>
      <c r="AJ357" s="102"/>
      <c r="AK357" s="102"/>
      <c r="AT357" s="125"/>
      <c r="AU357" s="138"/>
      <c r="AV357" s="138"/>
    </row>
    <row r="358" spans="8:48" s="28" customFormat="1" x14ac:dyDescent="0.25">
      <c r="H358" s="164"/>
      <c r="R358" s="102"/>
      <c r="S358" s="102"/>
      <c r="T358" s="139"/>
      <c r="U358" s="102"/>
      <c r="W358" s="138"/>
      <c r="AH358" s="139"/>
      <c r="AI358" s="102"/>
      <c r="AJ358" s="102"/>
      <c r="AK358" s="102"/>
      <c r="AT358" s="125"/>
      <c r="AU358" s="138"/>
      <c r="AV358" s="138"/>
    </row>
    <row r="359" spans="8:48" s="28" customFormat="1" x14ac:dyDescent="0.25">
      <c r="H359" s="164"/>
      <c r="R359" s="102"/>
      <c r="S359" s="102"/>
      <c r="T359" s="139"/>
      <c r="U359" s="102"/>
      <c r="W359" s="138"/>
      <c r="AH359" s="139"/>
      <c r="AI359" s="102"/>
      <c r="AJ359" s="102"/>
      <c r="AK359" s="102"/>
      <c r="AT359" s="125"/>
      <c r="AU359" s="138"/>
      <c r="AV359" s="138"/>
    </row>
    <row r="360" spans="8:48" s="28" customFormat="1" x14ac:dyDescent="0.25">
      <c r="H360" s="164"/>
      <c r="R360" s="102"/>
      <c r="S360" s="102"/>
      <c r="T360" s="139"/>
      <c r="U360" s="102"/>
      <c r="W360" s="138"/>
      <c r="AH360" s="139"/>
      <c r="AI360" s="102"/>
      <c r="AJ360" s="102"/>
      <c r="AK360" s="102"/>
      <c r="AT360" s="125"/>
      <c r="AU360" s="138"/>
      <c r="AV360" s="138"/>
    </row>
    <row r="361" spans="8:48" s="28" customFormat="1" x14ac:dyDescent="0.25">
      <c r="H361" s="164"/>
      <c r="R361" s="102"/>
      <c r="S361" s="102"/>
      <c r="T361" s="139"/>
      <c r="U361" s="102"/>
      <c r="W361" s="138"/>
      <c r="AH361" s="139"/>
      <c r="AI361" s="102"/>
      <c r="AJ361" s="102"/>
      <c r="AK361" s="102"/>
      <c r="AT361" s="125"/>
      <c r="AU361" s="138"/>
      <c r="AV361" s="138"/>
    </row>
    <row r="362" spans="8:48" s="28" customFormat="1" x14ac:dyDescent="0.25">
      <c r="H362" s="164"/>
      <c r="R362" s="102"/>
      <c r="S362" s="102"/>
      <c r="T362" s="139"/>
      <c r="U362" s="102"/>
      <c r="W362" s="138"/>
      <c r="AH362" s="139"/>
      <c r="AI362" s="102"/>
      <c r="AJ362" s="102"/>
      <c r="AK362" s="102"/>
      <c r="AT362" s="125"/>
      <c r="AU362" s="138"/>
      <c r="AV362" s="138"/>
    </row>
    <row r="363" spans="8:48" s="28" customFormat="1" x14ac:dyDescent="0.25">
      <c r="H363" s="164"/>
      <c r="R363" s="102"/>
      <c r="S363" s="102"/>
      <c r="T363" s="139"/>
      <c r="U363" s="102"/>
      <c r="W363" s="138"/>
      <c r="AH363" s="139"/>
      <c r="AI363" s="102"/>
      <c r="AJ363" s="102"/>
      <c r="AK363" s="102"/>
      <c r="AT363" s="125"/>
      <c r="AU363" s="138"/>
      <c r="AV363" s="138"/>
    </row>
    <row r="364" spans="8:48" s="28" customFormat="1" x14ac:dyDescent="0.25">
      <c r="H364" s="164"/>
      <c r="R364" s="102"/>
      <c r="S364" s="102"/>
      <c r="T364" s="139"/>
      <c r="U364" s="102"/>
      <c r="W364" s="138"/>
      <c r="AH364" s="139"/>
      <c r="AI364" s="102"/>
      <c r="AJ364" s="102"/>
      <c r="AK364" s="102"/>
      <c r="AT364" s="125"/>
      <c r="AU364" s="138"/>
      <c r="AV364" s="138"/>
    </row>
    <row r="365" spans="8:48" s="28" customFormat="1" x14ac:dyDescent="0.25">
      <c r="H365" s="164"/>
      <c r="R365" s="102"/>
      <c r="S365" s="102"/>
      <c r="T365" s="139"/>
      <c r="U365" s="102"/>
      <c r="W365" s="138"/>
      <c r="AH365" s="139"/>
      <c r="AI365" s="102"/>
      <c r="AJ365" s="102"/>
      <c r="AK365" s="102"/>
      <c r="AT365" s="125"/>
      <c r="AU365" s="138"/>
      <c r="AV365" s="138"/>
    </row>
    <row r="366" spans="8:48" s="28" customFormat="1" x14ac:dyDescent="0.25">
      <c r="H366" s="164"/>
      <c r="R366" s="102"/>
      <c r="S366" s="102"/>
      <c r="T366" s="139"/>
      <c r="U366" s="102"/>
      <c r="W366" s="138"/>
      <c r="AH366" s="139"/>
      <c r="AI366" s="102"/>
      <c r="AJ366" s="102"/>
      <c r="AK366" s="102"/>
      <c r="AT366" s="125"/>
      <c r="AU366" s="138"/>
      <c r="AV366" s="138"/>
    </row>
    <row r="367" spans="8:48" s="28" customFormat="1" x14ac:dyDescent="0.25">
      <c r="H367" s="164"/>
      <c r="R367" s="102"/>
      <c r="S367" s="102"/>
      <c r="T367" s="139"/>
      <c r="U367" s="102"/>
      <c r="W367" s="138"/>
      <c r="AH367" s="139"/>
      <c r="AI367" s="102"/>
      <c r="AJ367" s="102"/>
      <c r="AK367" s="102"/>
      <c r="AT367" s="125"/>
      <c r="AU367" s="138"/>
      <c r="AV367" s="138"/>
    </row>
    <row r="368" spans="8:48" s="28" customFormat="1" x14ac:dyDescent="0.25">
      <c r="H368" s="164"/>
      <c r="R368" s="102"/>
      <c r="S368" s="102"/>
      <c r="T368" s="139"/>
      <c r="U368" s="102"/>
      <c r="W368" s="138"/>
      <c r="AH368" s="139"/>
      <c r="AI368" s="102"/>
      <c r="AJ368" s="102"/>
      <c r="AK368" s="102"/>
      <c r="AT368" s="125"/>
      <c r="AU368" s="138"/>
      <c r="AV368" s="138"/>
    </row>
    <row r="369" spans="8:48" s="28" customFormat="1" x14ac:dyDescent="0.25">
      <c r="H369" s="164"/>
      <c r="R369" s="102"/>
      <c r="S369" s="102"/>
      <c r="T369" s="139"/>
      <c r="U369" s="102"/>
      <c r="W369" s="138"/>
      <c r="AH369" s="139"/>
      <c r="AI369" s="102"/>
      <c r="AJ369" s="102"/>
      <c r="AK369" s="102"/>
      <c r="AT369" s="125"/>
      <c r="AU369" s="138"/>
      <c r="AV369" s="138"/>
    </row>
    <row r="370" spans="8:48" s="28" customFormat="1" x14ac:dyDescent="0.25">
      <c r="H370" s="164"/>
      <c r="R370" s="102"/>
      <c r="S370" s="102"/>
      <c r="T370" s="139"/>
      <c r="U370" s="102"/>
      <c r="W370" s="138"/>
      <c r="AH370" s="139"/>
      <c r="AI370" s="102"/>
      <c r="AJ370" s="102"/>
      <c r="AK370" s="102"/>
      <c r="AT370" s="125"/>
      <c r="AU370" s="138"/>
      <c r="AV370" s="138"/>
    </row>
    <row r="371" spans="8:48" s="28" customFormat="1" x14ac:dyDescent="0.25">
      <c r="H371" s="164"/>
      <c r="R371" s="102"/>
      <c r="S371" s="102"/>
      <c r="T371" s="139"/>
      <c r="U371" s="102"/>
      <c r="W371" s="138"/>
      <c r="AH371" s="139"/>
      <c r="AI371" s="102"/>
      <c r="AJ371" s="102"/>
      <c r="AK371" s="102"/>
      <c r="AT371" s="125"/>
      <c r="AU371" s="138"/>
      <c r="AV371" s="138"/>
    </row>
    <row r="372" spans="8:48" s="28" customFormat="1" x14ac:dyDescent="0.25">
      <c r="H372" s="164"/>
      <c r="R372" s="102"/>
      <c r="S372" s="102"/>
      <c r="T372" s="139"/>
      <c r="U372" s="102"/>
      <c r="W372" s="138"/>
      <c r="AH372" s="139"/>
      <c r="AI372" s="102"/>
      <c r="AJ372" s="102"/>
      <c r="AK372" s="102"/>
      <c r="AT372" s="125"/>
      <c r="AU372" s="138"/>
      <c r="AV372" s="138"/>
    </row>
    <row r="373" spans="8:48" s="28" customFormat="1" x14ac:dyDescent="0.25">
      <c r="H373" s="164"/>
      <c r="R373" s="102"/>
      <c r="S373" s="102"/>
      <c r="T373" s="139"/>
      <c r="U373" s="102"/>
      <c r="W373" s="138"/>
      <c r="AH373" s="139"/>
      <c r="AI373" s="102"/>
      <c r="AJ373" s="102"/>
      <c r="AK373" s="102"/>
      <c r="AT373" s="125"/>
      <c r="AU373" s="138"/>
      <c r="AV373" s="138"/>
    </row>
    <row r="374" spans="8:48" s="28" customFormat="1" x14ac:dyDescent="0.25">
      <c r="H374" s="164"/>
      <c r="R374" s="102"/>
      <c r="S374" s="102"/>
      <c r="T374" s="139"/>
      <c r="U374" s="102"/>
      <c r="W374" s="138"/>
      <c r="AH374" s="139"/>
      <c r="AI374" s="102"/>
      <c r="AJ374" s="102"/>
      <c r="AK374" s="102"/>
      <c r="AT374" s="125"/>
      <c r="AU374" s="138"/>
      <c r="AV374" s="138"/>
    </row>
    <row r="375" spans="8:48" s="28" customFormat="1" x14ac:dyDescent="0.25">
      <c r="H375" s="164"/>
      <c r="R375" s="102"/>
      <c r="S375" s="102"/>
      <c r="T375" s="139"/>
      <c r="U375" s="102"/>
      <c r="W375" s="138"/>
      <c r="AH375" s="139"/>
      <c r="AI375" s="102"/>
      <c r="AJ375" s="102"/>
      <c r="AK375" s="102"/>
      <c r="AT375" s="125"/>
      <c r="AU375" s="138"/>
      <c r="AV375" s="138"/>
    </row>
    <row r="376" spans="8:48" s="28" customFormat="1" x14ac:dyDescent="0.25">
      <c r="H376" s="164"/>
      <c r="R376" s="102"/>
      <c r="S376" s="102"/>
      <c r="T376" s="139"/>
      <c r="U376" s="102"/>
      <c r="W376" s="138"/>
      <c r="AH376" s="139"/>
      <c r="AI376" s="102"/>
      <c r="AJ376" s="102"/>
      <c r="AK376" s="102"/>
      <c r="AT376" s="125"/>
      <c r="AU376" s="138"/>
      <c r="AV376" s="138"/>
    </row>
    <row r="377" spans="8:48" s="28" customFormat="1" x14ac:dyDescent="0.25">
      <c r="H377" s="164"/>
      <c r="R377" s="102"/>
      <c r="S377" s="102"/>
      <c r="T377" s="139"/>
      <c r="U377" s="102"/>
      <c r="W377" s="138"/>
      <c r="AH377" s="139"/>
      <c r="AI377" s="102"/>
      <c r="AJ377" s="102"/>
      <c r="AK377" s="102"/>
      <c r="AT377" s="125"/>
      <c r="AU377" s="138"/>
      <c r="AV377" s="138"/>
    </row>
    <row r="378" spans="8:48" s="28" customFormat="1" x14ac:dyDescent="0.25">
      <c r="H378" s="164"/>
      <c r="R378" s="102"/>
      <c r="S378" s="102"/>
      <c r="T378" s="139"/>
      <c r="U378" s="102"/>
      <c r="W378" s="138"/>
      <c r="AH378" s="139"/>
      <c r="AI378" s="102"/>
      <c r="AJ378" s="102"/>
      <c r="AK378" s="102"/>
      <c r="AT378" s="125"/>
      <c r="AU378" s="138"/>
      <c r="AV378" s="138"/>
    </row>
    <row r="379" spans="8:48" s="28" customFormat="1" x14ac:dyDescent="0.25">
      <c r="H379" s="164"/>
      <c r="R379" s="102"/>
      <c r="S379" s="102"/>
      <c r="T379" s="139"/>
      <c r="U379" s="102"/>
      <c r="W379" s="138"/>
      <c r="AH379" s="139"/>
      <c r="AI379" s="102"/>
      <c r="AJ379" s="102"/>
      <c r="AK379" s="102"/>
      <c r="AT379" s="125"/>
      <c r="AU379" s="138"/>
      <c r="AV379" s="138"/>
    </row>
    <row r="380" spans="8:48" s="28" customFormat="1" x14ac:dyDescent="0.25">
      <c r="H380" s="164"/>
      <c r="R380" s="102"/>
      <c r="S380" s="102"/>
      <c r="T380" s="139"/>
      <c r="U380" s="102"/>
      <c r="W380" s="138"/>
      <c r="AH380" s="139"/>
      <c r="AI380" s="102"/>
      <c r="AJ380" s="102"/>
      <c r="AK380" s="102"/>
      <c r="AT380" s="125"/>
      <c r="AU380" s="138"/>
      <c r="AV380" s="138"/>
    </row>
    <row r="381" spans="8:48" s="28" customFormat="1" x14ac:dyDescent="0.25">
      <c r="H381" s="164"/>
      <c r="R381" s="102"/>
      <c r="S381" s="102"/>
      <c r="T381" s="139"/>
      <c r="U381" s="102"/>
      <c r="W381" s="138"/>
      <c r="AH381" s="139"/>
      <c r="AI381" s="102"/>
      <c r="AJ381" s="102"/>
      <c r="AK381" s="102"/>
      <c r="AT381" s="125"/>
      <c r="AU381" s="138"/>
      <c r="AV381" s="138"/>
    </row>
    <row r="382" spans="8:48" s="28" customFormat="1" x14ac:dyDescent="0.25">
      <c r="H382" s="164"/>
      <c r="R382" s="102"/>
      <c r="S382" s="102"/>
      <c r="T382" s="139"/>
      <c r="U382" s="102"/>
      <c r="W382" s="138"/>
      <c r="AH382" s="139"/>
      <c r="AI382" s="102"/>
      <c r="AJ382" s="102"/>
      <c r="AK382" s="102"/>
      <c r="AT382" s="125"/>
      <c r="AU382" s="138"/>
      <c r="AV382" s="138"/>
    </row>
    <row r="383" spans="8:48" s="28" customFormat="1" x14ac:dyDescent="0.25">
      <c r="H383" s="164"/>
      <c r="R383" s="102"/>
      <c r="S383" s="102"/>
      <c r="T383" s="139"/>
      <c r="U383" s="102"/>
      <c r="W383" s="138"/>
      <c r="AH383" s="139"/>
      <c r="AI383" s="102"/>
      <c r="AJ383" s="102"/>
      <c r="AK383" s="102"/>
      <c r="AT383" s="125"/>
      <c r="AU383" s="138"/>
      <c r="AV383" s="138"/>
    </row>
    <row r="384" spans="8:48" s="28" customFormat="1" x14ac:dyDescent="0.25">
      <c r="H384" s="164"/>
      <c r="R384" s="102"/>
      <c r="S384" s="102"/>
      <c r="T384" s="139"/>
      <c r="U384" s="102"/>
      <c r="W384" s="138"/>
      <c r="AH384" s="139"/>
      <c r="AI384" s="102"/>
      <c r="AJ384" s="102"/>
      <c r="AK384" s="102"/>
      <c r="AT384" s="125"/>
      <c r="AU384" s="138"/>
      <c r="AV384" s="138"/>
    </row>
    <row r="385" spans="8:48" s="28" customFormat="1" x14ac:dyDescent="0.25">
      <c r="H385" s="164"/>
      <c r="R385" s="102"/>
      <c r="S385" s="102"/>
      <c r="T385" s="139"/>
      <c r="U385" s="102"/>
      <c r="W385" s="138"/>
      <c r="AH385" s="139"/>
      <c r="AI385" s="102"/>
      <c r="AJ385" s="102"/>
      <c r="AK385" s="102"/>
      <c r="AT385" s="125"/>
      <c r="AU385" s="138"/>
      <c r="AV385" s="138"/>
    </row>
    <row r="386" spans="8:48" s="28" customFormat="1" x14ac:dyDescent="0.25">
      <c r="H386" s="164"/>
      <c r="R386" s="102"/>
      <c r="S386" s="102"/>
      <c r="T386" s="139"/>
      <c r="U386" s="102"/>
      <c r="W386" s="138"/>
      <c r="AH386" s="139"/>
      <c r="AI386" s="102"/>
      <c r="AJ386" s="102"/>
      <c r="AK386" s="102"/>
      <c r="AT386" s="125"/>
      <c r="AU386" s="138"/>
      <c r="AV386" s="138"/>
    </row>
    <row r="387" spans="8:48" s="28" customFormat="1" x14ac:dyDescent="0.25">
      <c r="H387" s="164"/>
      <c r="R387" s="102"/>
      <c r="S387" s="102"/>
      <c r="T387" s="139"/>
      <c r="U387" s="102"/>
      <c r="W387" s="138"/>
      <c r="AH387" s="139"/>
      <c r="AI387" s="102"/>
      <c r="AJ387" s="102"/>
      <c r="AK387" s="102"/>
      <c r="AT387" s="125"/>
      <c r="AU387" s="138"/>
      <c r="AV387" s="138"/>
    </row>
    <row r="388" spans="8:48" s="28" customFormat="1" x14ac:dyDescent="0.25">
      <c r="H388" s="164"/>
      <c r="R388" s="102"/>
      <c r="S388" s="102"/>
      <c r="T388" s="139"/>
      <c r="U388" s="102"/>
      <c r="W388" s="138"/>
      <c r="AH388" s="139"/>
      <c r="AI388" s="102"/>
      <c r="AJ388" s="102"/>
      <c r="AK388" s="102"/>
      <c r="AT388" s="125"/>
      <c r="AU388" s="138"/>
      <c r="AV388" s="138"/>
    </row>
    <row r="389" spans="8:48" s="28" customFormat="1" x14ac:dyDescent="0.25">
      <c r="H389" s="164"/>
      <c r="R389" s="102"/>
      <c r="S389" s="102"/>
      <c r="T389" s="139"/>
      <c r="U389" s="102"/>
      <c r="W389" s="138"/>
      <c r="AH389" s="139"/>
      <c r="AI389" s="102"/>
      <c r="AJ389" s="102"/>
      <c r="AK389" s="102"/>
      <c r="AT389" s="125"/>
      <c r="AU389" s="138"/>
      <c r="AV389" s="138"/>
    </row>
    <row r="390" spans="8:48" s="28" customFormat="1" x14ac:dyDescent="0.25">
      <c r="H390" s="164"/>
      <c r="R390" s="102"/>
      <c r="S390" s="102"/>
      <c r="T390" s="139"/>
      <c r="U390" s="102"/>
      <c r="W390" s="138"/>
      <c r="AH390" s="139"/>
      <c r="AI390" s="102"/>
      <c r="AJ390" s="102"/>
      <c r="AK390" s="102"/>
      <c r="AT390" s="125"/>
      <c r="AU390" s="138"/>
      <c r="AV390" s="138"/>
    </row>
    <row r="391" spans="8:48" s="28" customFormat="1" x14ac:dyDescent="0.25">
      <c r="H391" s="164"/>
      <c r="R391" s="102"/>
      <c r="S391" s="102"/>
      <c r="T391" s="139"/>
      <c r="U391" s="102"/>
      <c r="W391" s="138"/>
      <c r="AH391" s="139"/>
      <c r="AI391" s="102"/>
      <c r="AJ391" s="102"/>
      <c r="AK391" s="102"/>
      <c r="AT391" s="125"/>
      <c r="AU391" s="138"/>
      <c r="AV391" s="138"/>
    </row>
    <row r="392" spans="8:48" s="28" customFormat="1" x14ac:dyDescent="0.25">
      <c r="H392" s="164"/>
      <c r="R392" s="102"/>
      <c r="S392" s="102"/>
      <c r="T392" s="139"/>
      <c r="U392" s="102"/>
      <c r="W392" s="138"/>
      <c r="AH392" s="139"/>
      <c r="AI392" s="102"/>
      <c r="AJ392" s="102"/>
      <c r="AK392" s="102"/>
      <c r="AT392" s="125"/>
      <c r="AU392" s="138"/>
      <c r="AV392" s="138"/>
    </row>
    <row r="393" spans="8:48" s="28" customFormat="1" x14ac:dyDescent="0.25">
      <c r="H393" s="164"/>
      <c r="R393" s="102"/>
      <c r="S393" s="102"/>
      <c r="T393" s="139"/>
      <c r="U393" s="102"/>
      <c r="W393" s="138"/>
      <c r="AH393" s="139"/>
      <c r="AI393" s="102"/>
      <c r="AJ393" s="102"/>
      <c r="AK393" s="102"/>
      <c r="AT393" s="125"/>
      <c r="AU393" s="138"/>
      <c r="AV393" s="138"/>
    </row>
    <row r="394" spans="8:48" s="28" customFormat="1" x14ac:dyDescent="0.25">
      <c r="H394" s="164"/>
      <c r="R394" s="102"/>
      <c r="S394" s="102"/>
      <c r="T394" s="139"/>
      <c r="U394" s="102"/>
      <c r="W394" s="138"/>
      <c r="AH394" s="139"/>
      <c r="AI394" s="102"/>
      <c r="AJ394" s="102"/>
      <c r="AK394" s="102"/>
      <c r="AT394" s="125"/>
      <c r="AU394" s="138"/>
      <c r="AV394" s="138"/>
    </row>
    <row r="395" spans="8:48" s="28" customFormat="1" x14ac:dyDescent="0.25">
      <c r="H395" s="164"/>
      <c r="R395" s="102"/>
      <c r="S395" s="102"/>
      <c r="T395" s="139"/>
      <c r="U395" s="102"/>
      <c r="W395" s="138"/>
      <c r="AH395" s="139"/>
      <c r="AI395" s="102"/>
      <c r="AJ395" s="102"/>
      <c r="AK395" s="102"/>
      <c r="AT395" s="125"/>
      <c r="AU395" s="138"/>
      <c r="AV395" s="138"/>
    </row>
    <row r="396" spans="8:48" s="28" customFormat="1" x14ac:dyDescent="0.25">
      <c r="H396" s="164"/>
      <c r="R396" s="102"/>
      <c r="S396" s="102"/>
      <c r="T396" s="139"/>
      <c r="U396" s="102"/>
      <c r="W396" s="138"/>
      <c r="AH396" s="139"/>
      <c r="AI396" s="102"/>
      <c r="AJ396" s="102"/>
      <c r="AK396" s="102"/>
      <c r="AT396" s="125"/>
      <c r="AU396" s="138"/>
      <c r="AV396" s="138"/>
    </row>
    <row r="397" spans="8:48" s="28" customFormat="1" x14ac:dyDescent="0.25">
      <c r="H397" s="164"/>
      <c r="R397" s="102"/>
      <c r="S397" s="102"/>
      <c r="T397" s="139"/>
      <c r="U397" s="102"/>
      <c r="W397" s="138"/>
      <c r="AH397" s="139"/>
      <c r="AI397" s="102"/>
      <c r="AJ397" s="102"/>
      <c r="AK397" s="102"/>
      <c r="AT397" s="125"/>
      <c r="AU397" s="138"/>
      <c r="AV397" s="138"/>
    </row>
    <row r="398" spans="8:48" s="28" customFormat="1" x14ac:dyDescent="0.25">
      <c r="H398" s="164"/>
      <c r="R398" s="102"/>
      <c r="S398" s="102"/>
      <c r="T398" s="139"/>
      <c r="U398" s="102"/>
      <c r="W398" s="138"/>
      <c r="AH398" s="139"/>
      <c r="AI398" s="102"/>
      <c r="AJ398" s="102"/>
      <c r="AK398" s="102"/>
      <c r="AT398" s="125"/>
      <c r="AU398" s="138"/>
      <c r="AV398" s="138"/>
    </row>
    <row r="399" spans="8:48" s="28" customFormat="1" x14ac:dyDescent="0.25">
      <c r="H399" s="164"/>
      <c r="R399" s="102"/>
      <c r="S399" s="102"/>
      <c r="T399" s="139"/>
      <c r="U399" s="102"/>
      <c r="W399" s="138"/>
      <c r="AH399" s="139"/>
      <c r="AI399" s="102"/>
      <c r="AJ399" s="102"/>
      <c r="AK399" s="102"/>
      <c r="AT399" s="125"/>
      <c r="AU399" s="138"/>
      <c r="AV399" s="138"/>
    </row>
    <row r="400" spans="8:48" s="28" customFormat="1" x14ac:dyDescent="0.25">
      <c r="H400" s="164"/>
      <c r="R400" s="102"/>
      <c r="S400" s="102"/>
      <c r="T400" s="139"/>
      <c r="U400" s="102"/>
      <c r="W400" s="138"/>
      <c r="AH400" s="139"/>
      <c r="AI400" s="102"/>
      <c r="AJ400" s="102"/>
      <c r="AK400" s="102"/>
      <c r="AT400" s="125"/>
      <c r="AU400" s="138"/>
      <c r="AV400" s="138"/>
    </row>
    <row r="401" spans="8:48" s="28" customFormat="1" x14ac:dyDescent="0.25">
      <c r="H401" s="164"/>
      <c r="R401" s="102"/>
      <c r="S401" s="102"/>
      <c r="T401" s="139"/>
      <c r="U401" s="102"/>
      <c r="W401" s="138"/>
      <c r="AH401" s="139"/>
      <c r="AI401" s="102"/>
      <c r="AJ401" s="102"/>
      <c r="AK401" s="102"/>
      <c r="AT401" s="125"/>
      <c r="AU401" s="138"/>
      <c r="AV401" s="138"/>
    </row>
    <row r="402" spans="8:48" s="28" customFormat="1" x14ac:dyDescent="0.25">
      <c r="H402" s="164"/>
      <c r="R402" s="102"/>
      <c r="S402" s="102"/>
      <c r="T402" s="139"/>
      <c r="U402" s="102"/>
      <c r="W402" s="138"/>
      <c r="AH402" s="139"/>
      <c r="AI402" s="102"/>
      <c r="AJ402" s="102"/>
      <c r="AK402" s="102"/>
      <c r="AT402" s="125"/>
      <c r="AU402" s="138"/>
      <c r="AV402" s="138"/>
    </row>
    <row r="403" spans="8:48" s="28" customFormat="1" x14ac:dyDescent="0.25">
      <c r="H403" s="164"/>
      <c r="R403" s="102"/>
      <c r="S403" s="102"/>
      <c r="T403" s="139"/>
      <c r="U403" s="102"/>
      <c r="W403" s="138"/>
      <c r="AH403" s="139"/>
      <c r="AI403" s="102"/>
      <c r="AJ403" s="102"/>
      <c r="AK403" s="102"/>
      <c r="AT403" s="125"/>
      <c r="AU403" s="138"/>
      <c r="AV403" s="138"/>
    </row>
    <row r="404" spans="8:48" s="28" customFormat="1" x14ac:dyDescent="0.25">
      <c r="H404" s="164"/>
      <c r="R404" s="102"/>
      <c r="S404" s="102"/>
      <c r="T404" s="139"/>
      <c r="U404" s="102"/>
      <c r="W404" s="138"/>
      <c r="AH404" s="139"/>
      <c r="AI404" s="102"/>
      <c r="AJ404" s="102"/>
      <c r="AK404" s="102"/>
      <c r="AT404" s="125"/>
      <c r="AU404" s="138"/>
      <c r="AV404" s="138"/>
    </row>
    <row r="405" spans="8:48" s="28" customFormat="1" x14ac:dyDescent="0.25">
      <c r="H405" s="164"/>
      <c r="R405" s="102"/>
      <c r="S405" s="102"/>
      <c r="T405" s="139"/>
      <c r="U405" s="102"/>
      <c r="W405" s="138"/>
      <c r="AH405" s="139"/>
      <c r="AI405" s="102"/>
      <c r="AJ405" s="102"/>
      <c r="AK405" s="102"/>
      <c r="AT405" s="125"/>
      <c r="AU405" s="138"/>
      <c r="AV405" s="138"/>
    </row>
    <row r="406" spans="8:48" s="28" customFormat="1" x14ac:dyDescent="0.25">
      <c r="H406" s="164"/>
      <c r="R406" s="102"/>
      <c r="S406" s="102"/>
      <c r="T406" s="139"/>
      <c r="U406" s="102"/>
      <c r="W406" s="138"/>
      <c r="AH406" s="139"/>
      <c r="AI406" s="102"/>
      <c r="AJ406" s="102"/>
      <c r="AK406" s="102"/>
      <c r="AT406" s="125"/>
      <c r="AU406" s="138"/>
      <c r="AV406" s="138"/>
    </row>
    <row r="407" spans="8:48" s="28" customFormat="1" x14ac:dyDescent="0.25">
      <c r="H407" s="164"/>
      <c r="R407" s="102"/>
      <c r="S407" s="102"/>
      <c r="T407" s="139"/>
      <c r="U407" s="102"/>
      <c r="W407" s="138"/>
      <c r="AH407" s="139"/>
      <c r="AI407" s="102"/>
      <c r="AJ407" s="102"/>
      <c r="AK407" s="102"/>
      <c r="AT407" s="125"/>
      <c r="AU407" s="138"/>
      <c r="AV407" s="138"/>
    </row>
    <row r="408" spans="8:48" s="28" customFormat="1" x14ac:dyDescent="0.25">
      <c r="H408" s="164"/>
      <c r="R408" s="102"/>
      <c r="S408" s="102"/>
      <c r="T408" s="139"/>
      <c r="U408" s="102"/>
      <c r="W408" s="138"/>
      <c r="AH408" s="139"/>
      <c r="AI408" s="102"/>
      <c r="AJ408" s="102"/>
      <c r="AK408" s="102"/>
      <c r="AT408" s="125"/>
      <c r="AU408" s="138"/>
      <c r="AV408" s="138"/>
    </row>
    <row r="409" spans="8:48" s="28" customFormat="1" x14ac:dyDescent="0.25">
      <c r="H409" s="164"/>
      <c r="R409" s="102"/>
      <c r="S409" s="102"/>
      <c r="T409" s="139"/>
      <c r="U409" s="102"/>
      <c r="W409" s="138"/>
      <c r="AH409" s="139"/>
      <c r="AI409" s="102"/>
      <c r="AJ409" s="102"/>
      <c r="AK409" s="102"/>
      <c r="AT409" s="125"/>
      <c r="AU409" s="138"/>
      <c r="AV409" s="138"/>
    </row>
    <row r="410" spans="8:48" s="28" customFormat="1" x14ac:dyDescent="0.25">
      <c r="H410" s="164"/>
      <c r="R410" s="102"/>
      <c r="S410" s="102"/>
      <c r="T410" s="139"/>
      <c r="U410" s="102"/>
      <c r="W410" s="138"/>
      <c r="AH410" s="139"/>
      <c r="AI410" s="102"/>
      <c r="AJ410" s="102"/>
      <c r="AK410" s="102"/>
      <c r="AT410" s="125"/>
      <c r="AU410" s="138"/>
      <c r="AV410" s="138"/>
    </row>
    <row r="411" spans="8:48" s="28" customFormat="1" x14ac:dyDescent="0.25">
      <c r="H411" s="164"/>
      <c r="R411" s="102"/>
      <c r="S411" s="102"/>
      <c r="T411" s="139"/>
      <c r="U411" s="102"/>
      <c r="W411" s="138"/>
      <c r="AH411" s="139"/>
      <c r="AI411" s="102"/>
      <c r="AJ411" s="102"/>
      <c r="AK411" s="102"/>
      <c r="AT411" s="125"/>
      <c r="AU411" s="138"/>
      <c r="AV411" s="138"/>
    </row>
    <row r="412" spans="8:48" s="28" customFormat="1" x14ac:dyDescent="0.25">
      <c r="H412" s="164"/>
      <c r="R412" s="102"/>
      <c r="S412" s="102"/>
      <c r="T412" s="139"/>
      <c r="U412" s="102"/>
      <c r="W412" s="138"/>
      <c r="AH412" s="139"/>
      <c r="AI412" s="102"/>
      <c r="AJ412" s="102"/>
      <c r="AK412" s="102"/>
      <c r="AT412" s="125"/>
      <c r="AU412" s="138"/>
      <c r="AV412" s="138"/>
    </row>
    <row r="413" spans="8:48" s="28" customFormat="1" x14ac:dyDescent="0.25">
      <c r="H413" s="164"/>
      <c r="R413" s="102"/>
      <c r="S413" s="102"/>
      <c r="T413" s="139"/>
      <c r="U413" s="102"/>
      <c r="W413" s="138"/>
      <c r="AH413" s="139"/>
      <c r="AI413" s="102"/>
      <c r="AJ413" s="102"/>
      <c r="AK413" s="102"/>
      <c r="AT413" s="125"/>
      <c r="AU413" s="138"/>
      <c r="AV413" s="138"/>
    </row>
    <row r="414" spans="8:48" s="28" customFormat="1" x14ac:dyDescent="0.25">
      <c r="H414" s="164"/>
      <c r="R414" s="102"/>
      <c r="S414" s="102"/>
      <c r="T414" s="139"/>
      <c r="U414" s="102"/>
      <c r="W414" s="138"/>
      <c r="AH414" s="139"/>
      <c r="AI414" s="102"/>
      <c r="AJ414" s="102"/>
      <c r="AK414" s="102"/>
      <c r="AT414" s="125"/>
      <c r="AU414" s="138"/>
      <c r="AV414" s="138"/>
    </row>
    <row r="415" spans="8:48" s="28" customFormat="1" x14ac:dyDescent="0.25">
      <c r="H415" s="164"/>
      <c r="R415" s="102"/>
      <c r="S415" s="102"/>
      <c r="T415" s="139"/>
      <c r="U415" s="102"/>
      <c r="W415" s="138"/>
      <c r="AH415" s="139"/>
      <c r="AI415" s="102"/>
      <c r="AJ415" s="102"/>
      <c r="AK415" s="102"/>
      <c r="AT415" s="125"/>
      <c r="AU415" s="138"/>
      <c r="AV415" s="138"/>
    </row>
    <row r="416" spans="8:48" s="28" customFormat="1" x14ac:dyDescent="0.25">
      <c r="H416" s="164"/>
      <c r="R416" s="102"/>
      <c r="S416" s="102"/>
      <c r="T416" s="139"/>
      <c r="U416" s="102"/>
      <c r="W416" s="138"/>
      <c r="AH416" s="139"/>
      <c r="AI416" s="102"/>
      <c r="AJ416" s="102"/>
      <c r="AK416" s="102"/>
      <c r="AT416" s="125"/>
      <c r="AU416" s="138"/>
      <c r="AV416" s="138"/>
    </row>
    <row r="417" spans="8:48" s="28" customFormat="1" x14ac:dyDescent="0.25">
      <c r="H417" s="164"/>
      <c r="R417" s="102"/>
      <c r="S417" s="102"/>
      <c r="T417" s="139"/>
      <c r="U417" s="102"/>
      <c r="W417" s="138"/>
      <c r="AH417" s="139"/>
      <c r="AI417" s="102"/>
      <c r="AJ417" s="102"/>
      <c r="AK417" s="102"/>
      <c r="AT417" s="125"/>
      <c r="AU417" s="138"/>
      <c r="AV417" s="138"/>
    </row>
    <row r="418" spans="8:48" s="28" customFormat="1" x14ac:dyDescent="0.25">
      <c r="H418" s="164"/>
      <c r="R418" s="102"/>
      <c r="S418" s="102"/>
      <c r="T418" s="139"/>
      <c r="U418" s="102"/>
      <c r="W418" s="138"/>
      <c r="AH418" s="139"/>
      <c r="AI418" s="102"/>
      <c r="AJ418" s="102"/>
      <c r="AK418" s="102"/>
      <c r="AT418" s="125"/>
      <c r="AU418" s="138"/>
      <c r="AV418" s="138"/>
    </row>
    <row r="419" spans="8:48" s="28" customFormat="1" x14ac:dyDescent="0.25">
      <c r="H419" s="164"/>
      <c r="R419" s="102"/>
      <c r="S419" s="102"/>
      <c r="T419" s="139"/>
      <c r="U419" s="102"/>
      <c r="W419" s="138"/>
      <c r="AH419" s="139"/>
      <c r="AI419" s="102"/>
      <c r="AJ419" s="102"/>
      <c r="AK419" s="102"/>
      <c r="AT419" s="125"/>
      <c r="AU419" s="138"/>
      <c r="AV419" s="138"/>
    </row>
    <row r="420" spans="8:48" s="28" customFormat="1" x14ac:dyDescent="0.25">
      <c r="H420" s="164"/>
      <c r="R420" s="102"/>
      <c r="S420" s="102"/>
      <c r="T420" s="139"/>
      <c r="U420" s="102"/>
      <c r="W420" s="138"/>
      <c r="AH420" s="139"/>
      <c r="AI420" s="102"/>
      <c r="AJ420" s="102"/>
      <c r="AK420" s="102"/>
      <c r="AT420" s="125"/>
      <c r="AU420" s="138"/>
      <c r="AV420" s="138"/>
    </row>
    <row r="421" spans="8:48" s="28" customFormat="1" x14ac:dyDescent="0.25">
      <c r="H421" s="164"/>
      <c r="R421" s="102"/>
      <c r="S421" s="102"/>
      <c r="T421" s="139"/>
      <c r="U421" s="102"/>
      <c r="W421" s="138"/>
      <c r="AH421" s="139"/>
      <c r="AI421" s="102"/>
      <c r="AJ421" s="102"/>
      <c r="AK421" s="102"/>
      <c r="AT421" s="125"/>
      <c r="AU421" s="138"/>
      <c r="AV421" s="138"/>
    </row>
    <row r="422" spans="8:48" s="28" customFormat="1" x14ac:dyDescent="0.25">
      <c r="H422" s="164"/>
      <c r="R422" s="102"/>
      <c r="S422" s="102"/>
      <c r="T422" s="139"/>
      <c r="U422" s="102"/>
      <c r="W422" s="138"/>
      <c r="AH422" s="139"/>
      <c r="AI422" s="102"/>
      <c r="AJ422" s="102"/>
      <c r="AK422" s="102"/>
      <c r="AT422" s="125"/>
      <c r="AU422" s="138"/>
      <c r="AV422" s="138"/>
    </row>
    <row r="423" spans="8:48" s="28" customFormat="1" x14ac:dyDescent="0.25">
      <c r="H423" s="164"/>
      <c r="R423" s="102"/>
      <c r="S423" s="102"/>
      <c r="T423" s="139"/>
      <c r="U423" s="102"/>
      <c r="W423" s="138"/>
      <c r="AH423" s="139"/>
      <c r="AI423" s="102"/>
      <c r="AJ423" s="102"/>
      <c r="AK423" s="102"/>
      <c r="AT423" s="125"/>
      <c r="AU423" s="138"/>
      <c r="AV423" s="138"/>
    </row>
    <row r="424" spans="8:48" s="28" customFormat="1" x14ac:dyDescent="0.25">
      <c r="H424" s="164"/>
      <c r="R424" s="102"/>
      <c r="S424" s="102"/>
      <c r="T424" s="139"/>
      <c r="U424" s="102"/>
      <c r="W424" s="138"/>
      <c r="AH424" s="139"/>
      <c r="AI424" s="102"/>
      <c r="AJ424" s="102"/>
      <c r="AK424" s="102"/>
      <c r="AT424" s="125"/>
      <c r="AU424" s="138"/>
      <c r="AV424" s="138"/>
    </row>
    <row r="425" spans="8:48" s="28" customFormat="1" x14ac:dyDescent="0.25">
      <c r="H425" s="164"/>
      <c r="R425" s="102"/>
      <c r="S425" s="102"/>
      <c r="T425" s="139"/>
      <c r="U425" s="102"/>
      <c r="W425" s="138"/>
      <c r="AH425" s="139"/>
      <c r="AI425" s="102"/>
      <c r="AJ425" s="102"/>
      <c r="AK425" s="102"/>
      <c r="AT425" s="125"/>
      <c r="AU425" s="138"/>
      <c r="AV425" s="138"/>
    </row>
    <row r="426" spans="8:48" s="28" customFormat="1" x14ac:dyDescent="0.25">
      <c r="H426" s="164"/>
      <c r="R426" s="102"/>
      <c r="S426" s="102"/>
      <c r="T426" s="139"/>
      <c r="U426" s="102"/>
      <c r="W426" s="138"/>
      <c r="AH426" s="139"/>
      <c r="AI426" s="102"/>
      <c r="AJ426" s="102"/>
      <c r="AK426" s="102"/>
      <c r="AT426" s="125"/>
      <c r="AU426" s="138"/>
      <c r="AV426" s="138"/>
    </row>
    <row r="427" spans="8:48" s="28" customFormat="1" x14ac:dyDescent="0.25">
      <c r="H427" s="164"/>
      <c r="R427" s="102"/>
      <c r="S427" s="102"/>
      <c r="T427" s="139"/>
      <c r="U427" s="102"/>
      <c r="W427" s="138"/>
      <c r="AH427" s="139"/>
      <c r="AI427" s="102"/>
      <c r="AJ427" s="102"/>
      <c r="AK427" s="102"/>
      <c r="AT427" s="125"/>
      <c r="AU427" s="138"/>
      <c r="AV427" s="138"/>
    </row>
    <row r="428" spans="8:48" s="28" customFormat="1" x14ac:dyDescent="0.25">
      <c r="H428" s="164"/>
      <c r="R428" s="102"/>
      <c r="S428" s="102"/>
      <c r="T428" s="139"/>
      <c r="U428" s="102"/>
      <c r="W428" s="138"/>
      <c r="AH428" s="139"/>
      <c r="AI428" s="102"/>
      <c r="AJ428" s="102"/>
      <c r="AK428" s="102"/>
      <c r="AT428" s="125"/>
      <c r="AU428" s="138"/>
      <c r="AV428" s="138"/>
    </row>
    <row r="429" spans="8:48" s="28" customFormat="1" x14ac:dyDescent="0.25">
      <c r="H429" s="164"/>
      <c r="R429" s="102"/>
      <c r="S429" s="102"/>
      <c r="T429" s="139"/>
      <c r="U429" s="102"/>
      <c r="W429" s="138"/>
      <c r="AH429" s="139"/>
      <c r="AI429" s="102"/>
      <c r="AJ429" s="102"/>
      <c r="AK429" s="102"/>
      <c r="AT429" s="125"/>
      <c r="AU429" s="138"/>
      <c r="AV429" s="138"/>
    </row>
    <row r="430" spans="8:48" s="28" customFormat="1" x14ac:dyDescent="0.25">
      <c r="H430" s="164"/>
      <c r="R430" s="102"/>
      <c r="S430" s="102"/>
      <c r="T430" s="139"/>
      <c r="U430" s="102"/>
      <c r="W430" s="138"/>
      <c r="AH430" s="139"/>
      <c r="AI430" s="102"/>
      <c r="AJ430" s="102"/>
      <c r="AK430" s="102"/>
      <c r="AT430" s="125"/>
      <c r="AU430" s="138"/>
      <c r="AV430" s="138"/>
    </row>
    <row r="431" spans="8:48" s="28" customFormat="1" x14ac:dyDescent="0.25">
      <c r="H431" s="164"/>
      <c r="R431" s="102"/>
      <c r="S431" s="102"/>
      <c r="T431" s="139"/>
      <c r="U431" s="102"/>
      <c r="W431" s="138"/>
      <c r="AH431" s="139"/>
      <c r="AI431" s="102"/>
      <c r="AJ431" s="102"/>
      <c r="AK431" s="102"/>
      <c r="AT431" s="125"/>
      <c r="AU431" s="138"/>
      <c r="AV431" s="138"/>
    </row>
    <row r="432" spans="8:48" s="28" customFormat="1" x14ac:dyDescent="0.25">
      <c r="H432" s="164"/>
      <c r="R432" s="102"/>
      <c r="S432" s="102"/>
      <c r="T432" s="139"/>
      <c r="U432" s="102"/>
      <c r="W432" s="138"/>
      <c r="AH432" s="139"/>
      <c r="AI432" s="102"/>
      <c r="AJ432" s="102"/>
      <c r="AK432" s="102"/>
      <c r="AT432" s="125"/>
      <c r="AU432" s="138"/>
      <c r="AV432" s="138"/>
    </row>
    <row r="433" spans="8:48" s="28" customFormat="1" x14ac:dyDescent="0.25">
      <c r="H433" s="164"/>
      <c r="R433" s="102"/>
      <c r="S433" s="102"/>
      <c r="T433" s="139"/>
      <c r="U433" s="102"/>
      <c r="W433" s="138"/>
      <c r="AH433" s="139"/>
      <c r="AI433" s="102"/>
      <c r="AJ433" s="102"/>
      <c r="AK433" s="102"/>
      <c r="AT433" s="125"/>
      <c r="AU433" s="138"/>
      <c r="AV433" s="138"/>
    </row>
    <row r="434" spans="8:48" s="28" customFormat="1" x14ac:dyDescent="0.25">
      <c r="H434" s="164"/>
      <c r="R434" s="102"/>
      <c r="S434" s="102"/>
      <c r="T434" s="139"/>
      <c r="U434" s="102"/>
      <c r="W434" s="138"/>
      <c r="AH434" s="139"/>
      <c r="AI434" s="102"/>
      <c r="AJ434" s="102"/>
      <c r="AK434" s="102"/>
      <c r="AT434" s="125"/>
      <c r="AU434" s="138"/>
      <c r="AV434" s="138"/>
    </row>
    <row r="435" spans="8:48" s="28" customFormat="1" x14ac:dyDescent="0.25">
      <c r="H435" s="164"/>
      <c r="R435" s="102"/>
      <c r="S435" s="102"/>
      <c r="T435" s="139"/>
      <c r="U435" s="102"/>
      <c r="W435" s="138"/>
      <c r="AH435" s="139"/>
      <c r="AI435" s="102"/>
      <c r="AJ435" s="102"/>
      <c r="AK435" s="102"/>
      <c r="AT435" s="125"/>
      <c r="AU435" s="138"/>
      <c r="AV435" s="138"/>
    </row>
    <row r="436" spans="8:48" s="28" customFormat="1" x14ac:dyDescent="0.25">
      <c r="H436" s="164"/>
      <c r="R436" s="102"/>
      <c r="S436" s="102"/>
      <c r="T436" s="139"/>
      <c r="U436" s="102"/>
      <c r="W436" s="138"/>
      <c r="AH436" s="139"/>
      <c r="AI436" s="102"/>
      <c r="AJ436" s="102"/>
      <c r="AK436" s="102"/>
      <c r="AT436" s="125"/>
      <c r="AU436" s="138"/>
      <c r="AV436" s="138"/>
    </row>
    <row r="437" spans="8:48" s="28" customFormat="1" x14ac:dyDescent="0.25">
      <c r="H437" s="164"/>
      <c r="R437" s="102"/>
      <c r="S437" s="102"/>
      <c r="T437" s="139"/>
      <c r="U437" s="102"/>
      <c r="W437" s="138"/>
      <c r="AH437" s="139"/>
      <c r="AI437" s="102"/>
      <c r="AJ437" s="102"/>
      <c r="AK437" s="102"/>
      <c r="AT437" s="125"/>
      <c r="AU437" s="138"/>
      <c r="AV437" s="138"/>
    </row>
    <row r="438" spans="8:48" s="28" customFormat="1" x14ac:dyDescent="0.25">
      <c r="H438" s="164"/>
      <c r="R438" s="102"/>
      <c r="S438" s="102"/>
      <c r="T438" s="139"/>
      <c r="U438" s="102"/>
      <c r="W438" s="138"/>
      <c r="AH438" s="139"/>
      <c r="AI438" s="102"/>
      <c r="AJ438" s="102"/>
      <c r="AK438" s="102"/>
      <c r="AT438" s="125"/>
      <c r="AU438" s="138"/>
      <c r="AV438" s="138"/>
    </row>
    <row r="439" spans="8:48" s="28" customFormat="1" x14ac:dyDescent="0.25">
      <c r="H439" s="164"/>
      <c r="R439" s="102"/>
      <c r="S439" s="102"/>
      <c r="T439" s="139"/>
      <c r="U439" s="102"/>
      <c r="W439" s="138"/>
      <c r="AH439" s="139"/>
      <c r="AI439" s="102"/>
      <c r="AJ439" s="102"/>
      <c r="AK439" s="102"/>
      <c r="AT439" s="125"/>
      <c r="AU439" s="138"/>
      <c r="AV439" s="138"/>
    </row>
    <row r="440" spans="8:48" s="28" customFormat="1" x14ac:dyDescent="0.25">
      <c r="H440" s="164"/>
      <c r="R440" s="102"/>
      <c r="S440" s="102"/>
      <c r="T440" s="139"/>
      <c r="U440" s="102"/>
      <c r="W440" s="138"/>
      <c r="AH440" s="139"/>
      <c r="AI440" s="102"/>
      <c r="AJ440" s="102"/>
      <c r="AK440" s="102"/>
      <c r="AT440" s="125"/>
      <c r="AU440" s="138"/>
      <c r="AV440" s="138"/>
    </row>
    <row r="441" spans="8:48" s="28" customFormat="1" x14ac:dyDescent="0.25">
      <c r="H441" s="164"/>
      <c r="R441" s="102"/>
      <c r="S441" s="102"/>
      <c r="T441" s="139"/>
      <c r="U441" s="102"/>
      <c r="W441" s="138"/>
      <c r="AH441" s="139"/>
      <c r="AI441" s="102"/>
      <c r="AJ441" s="102"/>
      <c r="AK441" s="102"/>
      <c r="AT441" s="125"/>
      <c r="AU441" s="138"/>
      <c r="AV441" s="138"/>
    </row>
    <row r="442" spans="8:48" s="28" customFormat="1" x14ac:dyDescent="0.25">
      <c r="H442" s="164"/>
      <c r="R442" s="102"/>
      <c r="S442" s="102"/>
      <c r="T442" s="139"/>
      <c r="U442" s="102"/>
      <c r="W442" s="138"/>
      <c r="AH442" s="139"/>
      <c r="AI442" s="102"/>
      <c r="AJ442" s="102"/>
      <c r="AK442" s="102"/>
      <c r="AT442" s="125"/>
      <c r="AU442" s="138"/>
      <c r="AV442" s="138"/>
    </row>
    <row r="443" spans="8:48" s="28" customFormat="1" x14ac:dyDescent="0.25">
      <c r="H443" s="164"/>
      <c r="R443" s="102"/>
      <c r="S443" s="102"/>
      <c r="T443" s="139"/>
      <c r="U443" s="102"/>
      <c r="W443" s="138"/>
      <c r="AH443" s="139"/>
      <c r="AI443" s="102"/>
      <c r="AJ443" s="102"/>
      <c r="AK443" s="102"/>
      <c r="AT443" s="125"/>
      <c r="AU443" s="138"/>
      <c r="AV443" s="138"/>
    </row>
    <row r="444" spans="8:48" s="28" customFormat="1" x14ac:dyDescent="0.25">
      <c r="H444" s="164"/>
      <c r="R444" s="102"/>
      <c r="S444" s="102"/>
      <c r="T444" s="139"/>
      <c r="U444" s="102"/>
      <c r="W444" s="138"/>
      <c r="AH444" s="139"/>
      <c r="AI444" s="102"/>
      <c r="AJ444" s="102"/>
      <c r="AK444" s="102"/>
      <c r="AT444" s="125"/>
      <c r="AU444" s="138"/>
      <c r="AV444" s="138"/>
    </row>
    <row r="445" spans="8:48" s="28" customFormat="1" x14ac:dyDescent="0.25">
      <c r="H445" s="164"/>
      <c r="R445" s="102"/>
      <c r="S445" s="102"/>
      <c r="T445" s="139"/>
      <c r="U445" s="102"/>
      <c r="W445" s="138"/>
      <c r="AH445" s="139"/>
      <c r="AI445" s="102"/>
      <c r="AJ445" s="102"/>
      <c r="AK445" s="102"/>
      <c r="AT445" s="125"/>
      <c r="AU445" s="138"/>
      <c r="AV445" s="138"/>
    </row>
    <row r="446" spans="8:48" s="28" customFormat="1" x14ac:dyDescent="0.25">
      <c r="H446" s="164"/>
      <c r="R446" s="102"/>
      <c r="S446" s="102"/>
      <c r="T446" s="139"/>
      <c r="U446" s="102"/>
      <c r="W446" s="138"/>
      <c r="AH446" s="139"/>
      <c r="AI446" s="102"/>
      <c r="AJ446" s="102"/>
      <c r="AK446" s="102"/>
      <c r="AT446" s="125"/>
      <c r="AU446" s="138"/>
      <c r="AV446" s="138"/>
    </row>
    <row r="447" spans="8:48" s="28" customFormat="1" x14ac:dyDescent="0.25">
      <c r="H447" s="164"/>
      <c r="R447" s="102"/>
      <c r="S447" s="102"/>
      <c r="T447" s="139"/>
      <c r="U447" s="102"/>
      <c r="W447" s="138"/>
      <c r="AH447" s="139"/>
      <c r="AI447" s="102"/>
      <c r="AJ447" s="102"/>
      <c r="AK447" s="102"/>
      <c r="AT447" s="125"/>
      <c r="AU447" s="138"/>
      <c r="AV447" s="138"/>
    </row>
    <row r="448" spans="8:48" s="28" customFormat="1" x14ac:dyDescent="0.25">
      <c r="H448" s="164"/>
      <c r="R448" s="102"/>
      <c r="S448" s="102"/>
      <c r="T448" s="139"/>
      <c r="U448" s="102"/>
      <c r="W448" s="138"/>
      <c r="AH448" s="139"/>
      <c r="AI448" s="102"/>
      <c r="AJ448" s="102"/>
      <c r="AK448" s="102"/>
      <c r="AT448" s="125"/>
      <c r="AU448" s="138"/>
      <c r="AV448" s="138"/>
    </row>
    <row r="449" spans="8:48" s="28" customFormat="1" x14ac:dyDescent="0.25">
      <c r="H449" s="164"/>
      <c r="R449" s="102"/>
      <c r="S449" s="102"/>
      <c r="T449" s="139"/>
      <c r="U449" s="102"/>
      <c r="W449" s="138"/>
      <c r="AH449" s="139"/>
      <c r="AI449" s="102"/>
      <c r="AJ449" s="102"/>
      <c r="AK449" s="102"/>
      <c r="AT449" s="125"/>
      <c r="AU449" s="138"/>
      <c r="AV449" s="138"/>
    </row>
    <row r="450" spans="8:48" s="28" customFormat="1" x14ac:dyDescent="0.25">
      <c r="H450" s="164"/>
      <c r="R450" s="102"/>
      <c r="S450" s="102"/>
      <c r="T450" s="139"/>
      <c r="U450" s="102"/>
      <c r="W450" s="138"/>
      <c r="AH450" s="139"/>
      <c r="AI450" s="102"/>
      <c r="AJ450" s="102"/>
      <c r="AK450" s="102"/>
      <c r="AT450" s="125"/>
      <c r="AU450" s="138"/>
      <c r="AV450" s="138"/>
    </row>
    <row r="451" spans="8:48" s="28" customFormat="1" x14ac:dyDescent="0.25">
      <c r="H451" s="164"/>
      <c r="R451" s="102"/>
      <c r="S451" s="102"/>
      <c r="T451" s="139"/>
      <c r="U451" s="102"/>
      <c r="W451" s="138"/>
      <c r="AH451" s="139"/>
      <c r="AI451" s="102"/>
      <c r="AJ451" s="102"/>
      <c r="AK451" s="102"/>
      <c r="AT451" s="125"/>
      <c r="AU451" s="138"/>
      <c r="AV451" s="138"/>
    </row>
    <row r="452" spans="8:48" s="28" customFormat="1" x14ac:dyDescent="0.25">
      <c r="H452" s="164"/>
      <c r="R452" s="102"/>
      <c r="S452" s="102"/>
      <c r="T452" s="139"/>
      <c r="U452" s="102"/>
      <c r="W452" s="138"/>
      <c r="AH452" s="139"/>
      <c r="AI452" s="102"/>
      <c r="AJ452" s="102"/>
      <c r="AK452" s="102"/>
      <c r="AT452" s="125"/>
      <c r="AU452" s="138"/>
      <c r="AV452" s="138"/>
    </row>
    <row r="453" spans="8:48" s="28" customFormat="1" x14ac:dyDescent="0.25">
      <c r="H453" s="164"/>
      <c r="R453" s="102"/>
      <c r="S453" s="102"/>
      <c r="T453" s="139"/>
      <c r="U453" s="102"/>
      <c r="W453" s="138"/>
      <c r="AH453" s="139"/>
      <c r="AI453" s="102"/>
      <c r="AJ453" s="102"/>
      <c r="AK453" s="102"/>
      <c r="AT453" s="125"/>
      <c r="AU453" s="138"/>
      <c r="AV453" s="138"/>
    </row>
    <row r="454" spans="8:48" s="28" customFormat="1" x14ac:dyDescent="0.25">
      <c r="H454" s="164"/>
      <c r="R454" s="102"/>
      <c r="S454" s="102"/>
      <c r="T454" s="139"/>
      <c r="U454" s="102"/>
      <c r="W454" s="138"/>
      <c r="AH454" s="139"/>
      <c r="AI454" s="102"/>
      <c r="AJ454" s="102"/>
      <c r="AK454" s="102"/>
      <c r="AT454" s="125"/>
      <c r="AU454" s="138"/>
      <c r="AV454" s="138"/>
    </row>
    <row r="455" spans="8:48" s="28" customFormat="1" x14ac:dyDescent="0.25">
      <c r="H455" s="164"/>
      <c r="R455" s="102"/>
      <c r="S455" s="102"/>
      <c r="T455" s="139"/>
      <c r="U455" s="102"/>
      <c r="W455" s="138"/>
      <c r="AH455" s="139"/>
      <c r="AI455" s="102"/>
      <c r="AJ455" s="102"/>
      <c r="AK455" s="102"/>
      <c r="AT455" s="125"/>
      <c r="AU455" s="138"/>
      <c r="AV455" s="138"/>
    </row>
    <row r="456" spans="8:48" s="28" customFormat="1" x14ac:dyDescent="0.25">
      <c r="H456" s="164"/>
      <c r="R456" s="102"/>
      <c r="S456" s="102"/>
      <c r="T456" s="139"/>
      <c r="U456" s="102"/>
      <c r="W456" s="138"/>
      <c r="AH456" s="139"/>
      <c r="AI456" s="102"/>
      <c r="AJ456" s="102"/>
      <c r="AK456" s="102"/>
      <c r="AT456" s="125"/>
      <c r="AU456" s="138"/>
      <c r="AV456" s="138"/>
    </row>
    <row r="457" spans="8:48" s="28" customFormat="1" x14ac:dyDescent="0.25">
      <c r="H457" s="164"/>
      <c r="R457" s="102"/>
      <c r="S457" s="102"/>
      <c r="T457" s="139"/>
      <c r="U457" s="102"/>
      <c r="W457" s="138"/>
      <c r="AH457" s="139"/>
      <c r="AI457" s="102"/>
      <c r="AJ457" s="102"/>
      <c r="AK457" s="102"/>
      <c r="AT457" s="125"/>
      <c r="AU457" s="138"/>
      <c r="AV457" s="138"/>
    </row>
    <row r="458" spans="8:48" s="28" customFormat="1" x14ac:dyDescent="0.25">
      <c r="H458" s="164"/>
      <c r="R458" s="102"/>
      <c r="S458" s="102"/>
      <c r="T458" s="139"/>
      <c r="U458" s="102"/>
      <c r="W458" s="138"/>
      <c r="AH458" s="139"/>
      <c r="AI458" s="102"/>
      <c r="AJ458" s="102"/>
      <c r="AK458" s="102"/>
      <c r="AT458" s="125"/>
      <c r="AU458" s="138"/>
      <c r="AV458" s="138"/>
    </row>
    <row r="459" spans="8:48" s="28" customFormat="1" x14ac:dyDescent="0.25">
      <c r="H459" s="164"/>
      <c r="R459" s="102"/>
      <c r="S459" s="102"/>
      <c r="T459" s="139"/>
      <c r="U459" s="102"/>
      <c r="W459" s="138"/>
      <c r="AH459" s="139"/>
      <c r="AI459" s="102"/>
      <c r="AJ459" s="102"/>
      <c r="AK459" s="102"/>
      <c r="AT459" s="125"/>
      <c r="AU459" s="138"/>
      <c r="AV459" s="138"/>
    </row>
    <row r="460" spans="8:48" s="28" customFormat="1" x14ac:dyDescent="0.25">
      <c r="H460" s="164"/>
      <c r="R460" s="102"/>
      <c r="S460" s="102"/>
      <c r="T460" s="139"/>
      <c r="U460" s="102"/>
      <c r="W460" s="138"/>
      <c r="AH460" s="139"/>
      <c r="AI460" s="102"/>
      <c r="AJ460" s="102"/>
      <c r="AK460" s="102"/>
      <c r="AT460" s="125"/>
      <c r="AU460" s="138"/>
      <c r="AV460" s="138"/>
    </row>
    <row r="461" spans="8:48" s="28" customFormat="1" x14ac:dyDescent="0.25">
      <c r="H461" s="164"/>
      <c r="R461" s="102"/>
      <c r="S461" s="102"/>
      <c r="T461" s="139"/>
      <c r="U461" s="102"/>
      <c r="W461" s="138"/>
      <c r="AH461" s="139"/>
      <c r="AI461" s="102"/>
      <c r="AJ461" s="102"/>
      <c r="AK461" s="102"/>
      <c r="AT461" s="125"/>
      <c r="AU461" s="138"/>
      <c r="AV461" s="138"/>
    </row>
    <row r="462" spans="8:48" s="28" customFormat="1" x14ac:dyDescent="0.25">
      <c r="H462" s="164"/>
      <c r="R462" s="102"/>
      <c r="S462" s="102"/>
      <c r="T462" s="139"/>
      <c r="U462" s="102"/>
      <c r="W462" s="138"/>
      <c r="AH462" s="139"/>
      <c r="AI462" s="102"/>
      <c r="AJ462" s="102"/>
      <c r="AK462" s="102"/>
      <c r="AT462" s="125"/>
      <c r="AU462" s="138"/>
      <c r="AV462" s="138"/>
    </row>
    <row r="463" spans="8:48" s="28" customFormat="1" x14ac:dyDescent="0.25">
      <c r="H463" s="164"/>
      <c r="R463" s="102"/>
      <c r="S463" s="102"/>
      <c r="T463" s="139"/>
      <c r="U463" s="102"/>
      <c r="W463" s="138"/>
      <c r="AH463" s="139"/>
      <c r="AI463" s="102"/>
      <c r="AJ463" s="102"/>
      <c r="AK463" s="102"/>
      <c r="AT463" s="125"/>
      <c r="AU463" s="138"/>
      <c r="AV463" s="138"/>
    </row>
    <row r="464" spans="8:48" s="28" customFormat="1" x14ac:dyDescent="0.25">
      <c r="H464" s="164"/>
      <c r="R464" s="102"/>
      <c r="S464" s="102"/>
      <c r="T464" s="139"/>
      <c r="U464" s="102"/>
      <c r="W464" s="138"/>
      <c r="AH464" s="139"/>
      <c r="AI464" s="102"/>
      <c r="AJ464" s="102"/>
      <c r="AK464" s="102"/>
      <c r="AT464" s="125"/>
      <c r="AU464" s="138"/>
      <c r="AV464" s="138"/>
    </row>
    <row r="465" spans="8:48" s="28" customFormat="1" x14ac:dyDescent="0.25">
      <c r="H465" s="164"/>
      <c r="R465" s="102"/>
      <c r="S465" s="102"/>
      <c r="T465" s="139"/>
      <c r="U465" s="102"/>
      <c r="W465" s="138"/>
      <c r="AH465" s="139"/>
      <c r="AI465" s="102"/>
      <c r="AJ465" s="102"/>
      <c r="AK465" s="102"/>
      <c r="AT465" s="125"/>
      <c r="AU465" s="138"/>
      <c r="AV465" s="138"/>
    </row>
    <row r="466" spans="8:48" s="28" customFormat="1" x14ac:dyDescent="0.25">
      <c r="H466" s="164"/>
      <c r="R466" s="102"/>
      <c r="S466" s="102"/>
      <c r="T466" s="139"/>
      <c r="U466" s="102"/>
      <c r="W466" s="138"/>
      <c r="AH466" s="139"/>
      <c r="AI466" s="102"/>
      <c r="AJ466" s="102"/>
      <c r="AK466" s="102"/>
      <c r="AT466" s="125"/>
      <c r="AU466" s="138"/>
      <c r="AV466" s="138"/>
    </row>
    <row r="467" spans="8:48" s="28" customFormat="1" x14ac:dyDescent="0.25">
      <c r="H467" s="164"/>
      <c r="R467" s="102"/>
      <c r="S467" s="102"/>
      <c r="T467" s="139"/>
      <c r="U467" s="102"/>
      <c r="W467" s="138"/>
      <c r="AH467" s="139"/>
      <c r="AI467" s="102"/>
      <c r="AJ467" s="102"/>
      <c r="AK467" s="102"/>
      <c r="AT467" s="125"/>
      <c r="AU467" s="138"/>
      <c r="AV467" s="138"/>
    </row>
    <row r="468" spans="8:48" s="28" customFormat="1" x14ac:dyDescent="0.25">
      <c r="H468" s="164"/>
      <c r="R468" s="102"/>
      <c r="S468" s="102"/>
      <c r="T468" s="139"/>
      <c r="U468" s="102"/>
      <c r="W468" s="138"/>
      <c r="AH468" s="139"/>
      <c r="AI468" s="102"/>
      <c r="AJ468" s="102"/>
      <c r="AK468" s="102"/>
      <c r="AT468" s="125"/>
      <c r="AU468" s="138"/>
      <c r="AV468" s="138"/>
    </row>
    <row r="469" spans="8:48" s="28" customFormat="1" x14ac:dyDescent="0.25">
      <c r="H469" s="164"/>
      <c r="R469" s="102"/>
      <c r="S469" s="102"/>
      <c r="T469" s="139"/>
      <c r="U469" s="102"/>
      <c r="W469" s="138"/>
      <c r="AH469" s="139"/>
      <c r="AI469" s="102"/>
      <c r="AJ469" s="102"/>
      <c r="AK469" s="102"/>
      <c r="AT469" s="125"/>
      <c r="AU469" s="138"/>
      <c r="AV469" s="138"/>
    </row>
    <row r="470" spans="8:48" s="28" customFormat="1" x14ac:dyDescent="0.25">
      <c r="H470" s="164"/>
      <c r="R470" s="102"/>
      <c r="S470" s="102"/>
      <c r="T470" s="139"/>
      <c r="U470" s="102"/>
      <c r="W470" s="138"/>
      <c r="AH470" s="139"/>
      <c r="AI470" s="102"/>
      <c r="AJ470" s="102"/>
      <c r="AK470" s="102"/>
      <c r="AT470" s="125"/>
      <c r="AU470" s="138"/>
      <c r="AV470" s="138"/>
    </row>
    <row r="471" spans="8:48" s="28" customFormat="1" x14ac:dyDescent="0.25">
      <c r="H471" s="164"/>
      <c r="R471" s="102"/>
      <c r="S471" s="102"/>
      <c r="T471" s="139"/>
      <c r="U471" s="102"/>
      <c r="W471" s="138"/>
      <c r="AH471" s="139"/>
      <c r="AI471" s="102"/>
      <c r="AJ471" s="102"/>
      <c r="AK471" s="102"/>
      <c r="AT471" s="125"/>
      <c r="AU471" s="138"/>
      <c r="AV471" s="138"/>
    </row>
    <row r="472" spans="8:48" s="28" customFormat="1" x14ac:dyDescent="0.25">
      <c r="H472" s="164"/>
      <c r="R472" s="102"/>
      <c r="S472" s="102"/>
      <c r="T472" s="139"/>
      <c r="U472" s="102"/>
      <c r="W472" s="138"/>
      <c r="AH472" s="139"/>
      <c r="AI472" s="102"/>
      <c r="AJ472" s="102"/>
      <c r="AK472" s="102"/>
      <c r="AT472" s="125"/>
      <c r="AU472" s="138"/>
      <c r="AV472" s="138"/>
    </row>
    <row r="473" spans="8:48" s="28" customFormat="1" x14ac:dyDescent="0.25">
      <c r="H473" s="164"/>
      <c r="R473" s="102"/>
      <c r="S473" s="102"/>
      <c r="T473" s="139"/>
      <c r="U473" s="102"/>
      <c r="W473" s="138"/>
      <c r="AH473" s="139"/>
      <c r="AI473" s="102"/>
      <c r="AJ473" s="102"/>
      <c r="AK473" s="102"/>
      <c r="AT473" s="125"/>
      <c r="AU473" s="138"/>
      <c r="AV473" s="138"/>
    </row>
    <row r="474" spans="8:48" s="28" customFormat="1" x14ac:dyDescent="0.25">
      <c r="H474" s="164"/>
      <c r="R474" s="102"/>
      <c r="S474" s="102"/>
      <c r="T474" s="139"/>
      <c r="U474" s="102"/>
      <c r="W474" s="138"/>
      <c r="AH474" s="139"/>
      <c r="AI474" s="102"/>
      <c r="AJ474" s="102"/>
      <c r="AK474" s="102"/>
      <c r="AT474" s="125"/>
      <c r="AU474" s="138"/>
      <c r="AV474" s="138"/>
    </row>
    <row r="475" spans="8:48" s="28" customFormat="1" x14ac:dyDescent="0.25">
      <c r="H475" s="164"/>
      <c r="R475" s="102"/>
      <c r="S475" s="102"/>
      <c r="T475" s="139"/>
      <c r="U475" s="102"/>
      <c r="W475" s="138"/>
      <c r="AH475" s="139"/>
      <c r="AI475" s="102"/>
      <c r="AJ475" s="102"/>
      <c r="AK475" s="102"/>
      <c r="AT475" s="125"/>
      <c r="AU475" s="138"/>
      <c r="AV475" s="138"/>
    </row>
    <row r="476" spans="8:48" s="28" customFormat="1" x14ac:dyDescent="0.25">
      <c r="H476" s="164"/>
      <c r="R476" s="102"/>
      <c r="S476" s="102"/>
      <c r="T476" s="139"/>
      <c r="U476" s="102"/>
      <c r="W476" s="138"/>
      <c r="AH476" s="139"/>
      <c r="AI476" s="102"/>
      <c r="AJ476" s="102"/>
      <c r="AK476" s="102"/>
      <c r="AT476" s="125"/>
      <c r="AU476" s="138"/>
      <c r="AV476" s="138"/>
    </row>
    <row r="477" spans="8:48" s="28" customFormat="1" x14ac:dyDescent="0.25">
      <c r="H477" s="164"/>
      <c r="R477" s="102"/>
      <c r="S477" s="102"/>
      <c r="T477" s="139"/>
      <c r="U477" s="102"/>
      <c r="W477" s="138"/>
      <c r="AH477" s="139"/>
      <c r="AI477" s="102"/>
      <c r="AJ477" s="102"/>
      <c r="AK477" s="102"/>
      <c r="AT477" s="125"/>
      <c r="AU477" s="138"/>
      <c r="AV477" s="138"/>
    </row>
    <row r="478" spans="8:48" s="28" customFormat="1" x14ac:dyDescent="0.25">
      <c r="H478" s="164"/>
      <c r="R478" s="102"/>
      <c r="S478" s="102"/>
      <c r="T478" s="139"/>
      <c r="U478" s="102"/>
      <c r="W478" s="138"/>
      <c r="AH478" s="139"/>
      <c r="AI478" s="102"/>
      <c r="AJ478" s="102"/>
      <c r="AK478" s="102"/>
      <c r="AT478" s="125"/>
      <c r="AU478" s="138"/>
      <c r="AV478" s="138"/>
    </row>
    <row r="479" spans="8:48" s="28" customFormat="1" x14ac:dyDescent="0.25">
      <c r="H479" s="164"/>
      <c r="R479" s="102"/>
      <c r="S479" s="102"/>
      <c r="T479" s="139"/>
      <c r="U479" s="102"/>
      <c r="W479" s="138"/>
      <c r="AH479" s="139"/>
      <c r="AI479" s="102"/>
      <c r="AJ479" s="102"/>
      <c r="AK479" s="102"/>
      <c r="AT479" s="125"/>
      <c r="AU479" s="138"/>
      <c r="AV479" s="138"/>
    </row>
    <row r="480" spans="8:48" s="28" customFormat="1" x14ac:dyDescent="0.25">
      <c r="H480" s="164"/>
      <c r="R480" s="102"/>
      <c r="S480" s="102"/>
      <c r="T480" s="139"/>
      <c r="U480" s="102"/>
      <c r="W480" s="138"/>
      <c r="AH480" s="139"/>
      <c r="AI480" s="102"/>
      <c r="AJ480" s="102"/>
      <c r="AK480" s="102"/>
      <c r="AT480" s="125"/>
      <c r="AU480" s="138"/>
      <c r="AV480" s="138"/>
    </row>
    <row r="481" spans="8:48" s="28" customFormat="1" x14ac:dyDescent="0.25">
      <c r="H481" s="164"/>
      <c r="R481" s="102"/>
      <c r="S481" s="102"/>
      <c r="T481" s="139"/>
      <c r="U481" s="102"/>
      <c r="W481" s="138"/>
      <c r="AH481" s="139"/>
      <c r="AI481" s="102"/>
      <c r="AJ481" s="102"/>
      <c r="AK481" s="102"/>
      <c r="AT481" s="125"/>
      <c r="AU481" s="138"/>
      <c r="AV481" s="138"/>
    </row>
    <row r="482" spans="8:48" s="28" customFormat="1" x14ac:dyDescent="0.25">
      <c r="H482" s="164"/>
      <c r="R482" s="102"/>
      <c r="S482" s="102"/>
      <c r="T482" s="139"/>
      <c r="U482" s="102"/>
      <c r="W482" s="138"/>
      <c r="AH482" s="139"/>
      <c r="AI482" s="102"/>
      <c r="AJ482" s="102"/>
      <c r="AK482" s="102"/>
      <c r="AT482" s="125"/>
      <c r="AU482" s="138"/>
      <c r="AV482" s="138"/>
    </row>
    <row r="483" spans="8:48" s="28" customFormat="1" x14ac:dyDescent="0.25">
      <c r="H483" s="164"/>
      <c r="R483" s="102"/>
      <c r="S483" s="102"/>
      <c r="T483" s="139"/>
      <c r="U483" s="102"/>
      <c r="W483" s="138"/>
      <c r="AH483" s="139"/>
      <c r="AI483" s="102"/>
      <c r="AJ483" s="102"/>
      <c r="AK483" s="102"/>
      <c r="AT483" s="125"/>
      <c r="AU483" s="138"/>
      <c r="AV483" s="138"/>
    </row>
    <row r="484" spans="8:48" s="28" customFormat="1" x14ac:dyDescent="0.25">
      <c r="H484" s="164"/>
      <c r="R484" s="102"/>
      <c r="S484" s="102"/>
      <c r="T484" s="139"/>
      <c r="U484" s="102"/>
      <c r="W484" s="138"/>
      <c r="AH484" s="139"/>
      <c r="AI484" s="102"/>
      <c r="AJ484" s="102"/>
      <c r="AK484" s="102"/>
      <c r="AT484" s="125"/>
      <c r="AU484" s="138"/>
      <c r="AV484" s="138"/>
    </row>
    <row r="485" spans="8:48" s="28" customFormat="1" x14ac:dyDescent="0.25">
      <c r="H485" s="164"/>
      <c r="R485" s="102"/>
      <c r="S485" s="102"/>
      <c r="T485" s="139"/>
      <c r="U485" s="102"/>
      <c r="W485" s="138"/>
      <c r="AH485" s="139"/>
      <c r="AI485" s="102"/>
      <c r="AJ485" s="102"/>
      <c r="AK485" s="102"/>
      <c r="AT485" s="125"/>
      <c r="AU485" s="138"/>
      <c r="AV485" s="138"/>
    </row>
    <row r="486" spans="8:48" s="28" customFormat="1" x14ac:dyDescent="0.25">
      <c r="H486" s="164"/>
      <c r="R486" s="102"/>
      <c r="S486" s="102"/>
      <c r="T486" s="139"/>
      <c r="U486" s="102"/>
      <c r="W486" s="138"/>
      <c r="AH486" s="139"/>
      <c r="AI486" s="102"/>
      <c r="AJ486" s="102"/>
      <c r="AK486" s="102"/>
      <c r="AT486" s="125"/>
      <c r="AU486" s="138"/>
      <c r="AV486" s="138"/>
    </row>
    <row r="487" spans="8:48" s="28" customFormat="1" x14ac:dyDescent="0.25">
      <c r="H487" s="164"/>
      <c r="R487" s="102"/>
      <c r="S487" s="102"/>
      <c r="T487" s="139"/>
      <c r="U487" s="102"/>
      <c r="W487" s="138"/>
      <c r="AH487" s="139"/>
      <c r="AI487" s="102"/>
      <c r="AJ487" s="102"/>
      <c r="AK487" s="102"/>
      <c r="AT487" s="125"/>
      <c r="AU487" s="138"/>
      <c r="AV487" s="138"/>
    </row>
    <row r="488" spans="8:48" s="28" customFormat="1" x14ac:dyDescent="0.25">
      <c r="H488" s="164"/>
      <c r="R488" s="102"/>
      <c r="S488" s="102"/>
      <c r="T488" s="139"/>
      <c r="U488" s="102"/>
      <c r="W488" s="138"/>
      <c r="AH488" s="139"/>
      <c r="AI488" s="102"/>
      <c r="AJ488" s="102"/>
      <c r="AK488" s="102"/>
      <c r="AT488" s="125"/>
      <c r="AU488" s="138"/>
      <c r="AV488" s="138"/>
    </row>
    <row r="489" spans="8:48" s="28" customFormat="1" x14ac:dyDescent="0.25">
      <c r="H489" s="164"/>
      <c r="R489" s="102"/>
      <c r="S489" s="102"/>
      <c r="T489" s="139"/>
      <c r="U489" s="102"/>
      <c r="W489" s="138"/>
      <c r="AH489" s="139"/>
      <c r="AI489" s="102"/>
      <c r="AJ489" s="102"/>
      <c r="AK489" s="102"/>
      <c r="AT489" s="125"/>
      <c r="AU489" s="138"/>
      <c r="AV489" s="138"/>
    </row>
    <row r="490" spans="8:48" s="28" customFormat="1" x14ac:dyDescent="0.25">
      <c r="H490" s="164"/>
      <c r="R490" s="102"/>
      <c r="S490" s="102"/>
      <c r="T490" s="139"/>
      <c r="U490" s="102"/>
      <c r="W490" s="138"/>
      <c r="AH490" s="139"/>
      <c r="AI490" s="102"/>
      <c r="AJ490" s="102"/>
      <c r="AK490" s="102"/>
      <c r="AT490" s="125"/>
      <c r="AU490" s="138"/>
      <c r="AV490" s="138"/>
    </row>
    <row r="491" spans="8:48" s="28" customFormat="1" x14ac:dyDescent="0.25">
      <c r="H491" s="164"/>
      <c r="R491" s="102"/>
      <c r="S491" s="102"/>
      <c r="T491" s="139"/>
      <c r="U491" s="102"/>
      <c r="W491" s="138"/>
      <c r="AH491" s="139"/>
      <c r="AI491" s="102"/>
      <c r="AJ491" s="102"/>
      <c r="AK491" s="102"/>
      <c r="AT491" s="125"/>
      <c r="AU491" s="138"/>
      <c r="AV491" s="138"/>
    </row>
    <row r="492" spans="8:48" s="28" customFormat="1" x14ac:dyDescent="0.25">
      <c r="H492" s="164"/>
      <c r="R492" s="102"/>
      <c r="S492" s="102"/>
      <c r="T492" s="139"/>
      <c r="U492" s="102"/>
      <c r="W492" s="138"/>
      <c r="AH492" s="139"/>
      <c r="AI492" s="102"/>
      <c r="AJ492" s="102"/>
      <c r="AK492" s="102"/>
      <c r="AT492" s="125"/>
      <c r="AU492" s="138"/>
      <c r="AV492" s="138"/>
    </row>
    <row r="493" spans="8:48" s="28" customFormat="1" x14ac:dyDescent="0.25">
      <c r="H493" s="164"/>
      <c r="R493" s="102"/>
      <c r="S493" s="102"/>
      <c r="T493" s="139"/>
      <c r="U493" s="102"/>
      <c r="W493" s="138"/>
      <c r="AH493" s="139"/>
      <c r="AI493" s="102"/>
      <c r="AJ493" s="102"/>
      <c r="AK493" s="102"/>
      <c r="AT493" s="125"/>
      <c r="AU493" s="138"/>
      <c r="AV493" s="138"/>
    </row>
    <row r="494" spans="8:48" s="28" customFormat="1" x14ac:dyDescent="0.25">
      <c r="H494" s="164"/>
      <c r="R494" s="102"/>
      <c r="S494" s="102"/>
      <c r="T494" s="139"/>
      <c r="U494" s="102"/>
      <c r="W494" s="138"/>
      <c r="AH494" s="139"/>
      <c r="AI494" s="102"/>
      <c r="AJ494" s="102"/>
      <c r="AK494" s="102"/>
      <c r="AT494" s="125"/>
      <c r="AU494" s="138"/>
      <c r="AV494" s="138"/>
    </row>
    <row r="495" spans="8:48" s="28" customFormat="1" x14ac:dyDescent="0.25">
      <c r="H495" s="164"/>
      <c r="R495" s="102"/>
      <c r="S495" s="102"/>
      <c r="T495" s="139"/>
      <c r="U495" s="102"/>
      <c r="W495" s="138"/>
      <c r="AH495" s="139"/>
      <c r="AI495" s="102"/>
      <c r="AJ495" s="102"/>
      <c r="AK495" s="102"/>
      <c r="AT495" s="125"/>
      <c r="AU495" s="138"/>
      <c r="AV495" s="138"/>
    </row>
    <row r="496" spans="8:48" s="28" customFormat="1" x14ac:dyDescent="0.25">
      <c r="H496" s="164"/>
      <c r="R496" s="102"/>
      <c r="S496" s="102"/>
      <c r="T496" s="139"/>
      <c r="U496" s="102"/>
      <c r="W496" s="138"/>
      <c r="AH496" s="139"/>
      <c r="AI496" s="102"/>
      <c r="AJ496" s="102"/>
      <c r="AK496" s="102"/>
      <c r="AT496" s="125"/>
      <c r="AU496" s="138"/>
      <c r="AV496" s="138"/>
    </row>
    <row r="497" spans="8:48" s="28" customFormat="1" x14ac:dyDescent="0.25">
      <c r="H497" s="164"/>
      <c r="R497" s="102"/>
      <c r="S497" s="102"/>
      <c r="T497" s="139"/>
      <c r="U497" s="102"/>
      <c r="W497" s="138"/>
      <c r="AH497" s="139"/>
      <c r="AI497" s="102"/>
      <c r="AJ497" s="102"/>
      <c r="AK497" s="102"/>
      <c r="AT497" s="125"/>
      <c r="AU497" s="138"/>
      <c r="AV497" s="138"/>
    </row>
    <row r="498" spans="8:48" s="28" customFormat="1" x14ac:dyDescent="0.25">
      <c r="H498" s="164"/>
      <c r="R498" s="102"/>
      <c r="S498" s="102"/>
      <c r="T498" s="139"/>
      <c r="U498" s="102"/>
      <c r="W498" s="138"/>
      <c r="AH498" s="139"/>
      <c r="AI498" s="102"/>
      <c r="AJ498" s="102"/>
      <c r="AK498" s="102"/>
      <c r="AT498" s="125"/>
      <c r="AU498" s="138"/>
      <c r="AV498" s="138"/>
    </row>
    <row r="499" spans="8:48" s="28" customFormat="1" x14ac:dyDescent="0.25">
      <c r="H499" s="164"/>
      <c r="R499" s="102"/>
      <c r="S499" s="102"/>
      <c r="T499" s="139"/>
      <c r="U499" s="102"/>
      <c r="W499" s="138"/>
      <c r="AH499" s="139"/>
      <c r="AI499" s="102"/>
      <c r="AJ499" s="102"/>
      <c r="AK499" s="102"/>
      <c r="AT499" s="125"/>
      <c r="AU499" s="138"/>
      <c r="AV499" s="138"/>
    </row>
    <row r="500" spans="8:48" s="28" customFormat="1" x14ac:dyDescent="0.25">
      <c r="H500" s="164"/>
      <c r="R500" s="102"/>
      <c r="S500" s="102"/>
      <c r="T500" s="139"/>
      <c r="U500" s="102"/>
      <c r="W500" s="138"/>
      <c r="AH500" s="139"/>
      <c r="AI500" s="102"/>
      <c r="AJ500" s="102"/>
      <c r="AK500" s="102"/>
      <c r="AT500" s="125"/>
      <c r="AU500" s="138"/>
      <c r="AV500" s="138"/>
    </row>
    <row r="501" spans="8:48" s="28" customFormat="1" x14ac:dyDescent="0.25">
      <c r="H501" s="164"/>
      <c r="R501" s="102"/>
      <c r="S501" s="102"/>
      <c r="T501" s="139"/>
      <c r="U501" s="102"/>
      <c r="W501" s="138"/>
      <c r="AH501" s="139"/>
      <c r="AI501" s="102"/>
      <c r="AJ501" s="102"/>
      <c r="AK501" s="102"/>
      <c r="AT501" s="125"/>
      <c r="AU501" s="138"/>
      <c r="AV501" s="138"/>
    </row>
    <row r="502" spans="8:48" s="28" customFormat="1" x14ac:dyDescent="0.25">
      <c r="H502" s="164"/>
      <c r="R502" s="102"/>
      <c r="S502" s="102"/>
      <c r="T502" s="139"/>
      <c r="U502" s="102"/>
      <c r="W502" s="138"/>
      <c r="AH502" s="139"/>
      <c r="AI502" s="102"/>
      <c r="AJ502" s="102"/>
      <c r="AK502" s="102"/>
      <c r="AT502" s="125"/>
      <c r="AU502" s="138"/>
      <c r="AV502" s="138"/>
    </row>
    <row r="503" spans="8:48" s="28" customFormat="1" x14ac:dyDescent="0.25">
      <c r="H503" s="164"/>
      <c r="R503" s="102"/>
      <c r="S503" s="102"/>
      <c r="T503" s="139"/>
      <c r="U503" s="102"/>
      <c r="W503" s="138"/>
      <c r="AH503" s="139"/>
      <c r="AI503" s="102"/>
      <c r="AJ503" s="102"/>
      <c r="AK503" s="102"/>
      <c r="AT503" s="125"/>
      <c r="AU503" s="138"/>
      <c r="AV503" s="138"/>
    </row>
  </sheetData>
  <autoFilter ref="A3:AV24"/>
  <mergeCells count="115">
    <mergeCell ref="AA13:AA15"/>
    <mergeCell ref="Z16:Z17"/>
    <mergeCell ref="AD16:AD17"/>
    <mergeCell ref="AC16:AC17"/>
    <mergeCell ref="AB16:AB17"/>
    <mergeCell ref="AA16:AA17"/>
    <mergeCell ref="X16:X17"/>
    <mergeCell ref="AI16:AI17"/>
    <mergeCell ref="AH16:AH17"/>
    <mergeCell ref="AG16:AG17"/>
    <mergeCell ref="AF16:AF17"/>
    <mergeCell ref="AE16:AE17"/>
    <mergeCell ref="Y16:Y17"/>
    <mergeCell ref="AV13:AV15"/>
    <mergeCell ref="AL20:AL21"/>
    <mergeCell ref="AM13:AM15"/>
    <mergeCell ref="AN13:AN15"/>
    <mergeCell ref="AT13:AT15"/>
    <mergeCell ref="AV19:AV21"/>
    <mergeCell ref="AL13:AL15"/>
    <mergeCell ref="AO13:AO15"/>
    <mergeCell ref="AP13:AP15"/>
    <mergeCell ref="AV16:AV17"/>
    <mergeCell ref="AU16:AU17"/>
    <mergeCell ref="AT16:AT17"/>
    <mergeCell ref="AS16:AS17"/>
    <mergeCell ref="AR16:AR17"/>
    <mergeCell ref="AQ16:AQ17"/>
    <mergeCell ref="AP16:AP17"/>
    <mergeCell ref="AO16:AO17"/>
    <mergeCell ref="AN16:AN17"/>
    <mergeCell ref="AM16:AM17"/>
    <mergeCell ref="AL16:AL17"/>
    <mergeCell ref="AU20:AU21"/>
    <mergeCell ref="AU13:AU15"/>
    <mergeCell ref="AM24:AT24"/>
    <mergeCell ref="AP20:AP21"/>
    <mergeCell ref="AQ20:AQ21"/>
    <mergeCell ref="AR20:AR21"/>
    <mergeCell ref="AS20:AS21"/>
    <mergeCell ref="AT20:AT21"/>
    <mergeCell ref="AM20:AM21"/>
    <mergeCell ref="AN20:AN21"/>
    <mergeCell ref="AO20:AO21"/>
    <mergeCell ref="AK16:AK17"/>
    <mergeCell ref="AE13:AE15"/>
    <mergeCell ref="AK20:AK21"/>
    <mergeCell ref="AF20:AF21"/>
    <mergeCell ref="AH20:AH21"/>
    <mergeCell ref="AI20:AI21"/>
    <mergeCell ref="AJ20:AJ21"/>
    <mergeCell ref="AG20:AG21"/>
    <mergeCell ref="AH13:AH15"/>
    <mergeCell ref="AI13:AI15"/>
    <mergeCell ref="AJ13:AJ15"/>
    <mergeCell ref="AK13:AK15"/>
    <mergeCell ref="AF13:AF15"/>
    <mergeCell ref="AG13:AG15"/>
    <mergeCell ref="AJ16:AJ17"/>
    <mergeCell ref="N19:N21"/>
    <mergeCell ref="AS13:AS15"/>
    <mergeCell ref="O19:O21"/>
    <mergeCell ref="P19:P21"/>
    <mergeCell ref="Q19:Q21"/>
    <mergeCell ref="R19:R21"/>
    <mergeCell ref="S19:S21"/>
    <mergeCell ref="AD13:AD15"/>
    <mergeCell ref="AQ13:AQ15"/>
    <mergeCell ref="AR13:AR15"/>
    <mergeCell ref="X20:X21"/>
    <mergeCell ref="AC20:AC21"/>
    <mergeCell ref="AE20:AE21"/>
    <mergeCell ref="AA20:AA21"/>
    <mergeCell ref="Z20:Z21"/>
    <mergeCell ref="AD20:AD21"/>
    <mergeCell ref="T13:T15"/>
    <mergeCell ref="U13:U15"/>
    <mergeCell ref="AC13:AC15"/>
    <mergeCell ref="T19:T21"/>
    <mergeCell ref="U19:U21"/>
    <mergeCell ref="X13:X15"/>
    <mergeCell ref="Y13:Y15"/>
    <mergeCell ref="Z13:Z15"/>
    <mergeCell ref="A1:W1"/>
    <mergeCell ref="X1:AV1"/>
    <mergeCell ref="A5:A6"/>
    <mergeCell ref="B5:B6"/>
    <mergeCell ref="E2:M2"/>
    <mergeCell ref="N2:V2"/>
    <mergeCell ref="C2:C3"/>
    <mergeCell ref="B2:B3"/>
    <mergeCell ref="A2:A3"/>
    <mergeCell ref="D2:D3"/>
    <mergeCell ref="X2:X3"/>
    <mergeCell ref="W2:W3"/>
    <mergeCell ref="AV2:AV3"/>
    <mergeCell ref="AC2:AL2"/>
    <mergeCell ref="AA2:AA3"/>
    <mergeCell ref="Y2:Y3"/>
    <mergeCell ref="AM2:AT2"/>
    <mergeCell ref="A4:AV4"/>
    <mergeCell ref="AU2:AU3"/>
    <mergeCell ref="Z2:Z3"/>
    <mergeCell ref="AB2:AB3"/>
    <mergeCell ref="K16:K18"/>
    <mergeCell ref="G16:G18"/>
    <mergeCell ref="B16:B18"/>
    <mergeCell ref="N13:N15"/>
    <mergeCell ref="B7:B10"/>
    <mergeCell ref="O13:O15"/>
    <mergeCell ref="P13:P15"/>
    <mergeCell ref="R13:R15"/>
    <mergeCell ref="S13:S15"/>
    <mergeCell ref="Q13:Q15"/>
    <mergeCell ref="E11:E12"/>
  </mergeCells>
  <pageMargins left="0.70866141732283472" right="0.70866141732283472" top="0.78740157480314965" bottom="0.78740157480314965" header="0.31496062992125984" footer="0.31496062992125984"/>
  <pageSetup paperSize="8" scale="22" fitToHeight="6" orientation="landscape" r:id="rId1"/>
  <headerFooter>
    <oddHeader xml:space="preserve">&amp;L&amp;"Arial,Fett"&amp;36Tabelle Berechnung Integrierte Biotopbewertung Version 1&amp;R&amp;"Arial,Fett"&amp;30Anhang 1 </oddHeader>
    <oddFooter>&amp;C&amp;"Arial,Standard"&amp;20&amp;P</oddFooter>
  </headerFooter>
  <rowBreaks count="1" manualBreakCount="1">
    <brk id="18" max="4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487"/>
  <sheetViews>
    <sheetView zoomScale="60" zoomScaleNormal="60" workbookViewId="0">
      <selection activeCell="B66" sqref="B66"/>
    </sheetView>
  </sheetViews>
  <sheetFormatPr baseColWidth="10" defaultRowHeight="15" x14ac:dyDescent="0.25"/>
  <cols>
    <col min="1" max="1" width="23.28515625" customWidth="1"/>
    <col min="2" max="2" width="31.7109375" customWidth="1"/>
    <col min="3" max="4" width="17.28515625" customWidth="1"/>
    <col min="5" max="7" width="17.28515625" style="54" customWidth="1"/>
    <col min="8" max="8" width="17.28515625" style="166" customWidth="1"/>
    <col min="9" max="9" width="21.5703125" style="54" customWidth="1"/>
    <col min="10" max="12" width="17.28515625" style="54" customWidth="1"/>
    <col min="13" max="13" width="21.5703125" style="54" customWidth="1"/>
    <col min="14" max="14" width="17.28515625" style="28" customWidth="1"/>
    <col min="15" max="15" width="21.28515625" style="28" customWidth="1"/>
    <col min="16" max="17" width="17.28515625" style="28" customWidth="1"/>
    <col min="18" max="19" width="17.28515625" style="102" customWidth="1"/>
    <col min="20" max="20" width="17.28515625" style="139" customWidth="1"/>
    <col min="21" max="21" width="17.28515625" style="102" customWidth="1"/>
    <col min="22" max="22" width="17.28515625" style="28" customWidth="1"/>
    <col min="23" max="23" width="17.28515625" style="138" customWidth="1"/>
    <col min="24" max="24" width="21" customWidth="1"/>
    <col min="25" max="25" width="31.7109375" customWidth="1"/>
    <col min="26" max="33" width="17.28515625" customWidth="1"/>
    <col min="34" max="34" width="17.28515625" style="139" customWidth="1"/>
    <col min="35" max="37" width="17.28515625" style="52" customWidth="1"/>
    <col min="38" max="38" width="23.7109375" customWidth="1"/>
    <col min="39" max="45" width="17.28515625" customWidth="1"/>
    <col min="46" max="46" width="17.28515625" style="125" customWidth="1"/>
    <col min="47" max="48" width="17.28515625" style="138" customWidth="1"/>
    <col min="49" max="77" width="11.42578125" style="28"/>
  </cols>
  <sheetData>
    <row r="1" spans="1:77" s="9" customFormat="1" ht="39.75" customHeight="1" thickTop="1" thickBot="1" x14ac:dyDescent="0.6">
      <c r="A1" s="625" t="s">
        <v>201</v>
      </c>
      <c r="B1" s="745"/>
      <c r="C1" s="745"/>
      <c r="D1" s="745"/>
      <c r="E1" s="745"/>
      <c r="F1" s="745"/>
      <c r="G1" s="745"/>
      <c r="H1" s="745"/>
      <c r="I1" s="745"/>
      <c r="J1" s="745"/>
      <c r="K1" s="745"/>
      <c r="L1" s="745"/>
      <c r="M1" s="746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  <c r="AL1" s="77"/>
      <c r="AM1" s="77"/>
    </row>
    <row r="2" spans="1:77" s="9" customFormat="1" ht="41.25" customHeight="1" thickTop="1" thickBot="1" x14ac:dyDescent="0.6">
      <c r="A2" s="757" t="s">
        <v>24</v>
      </c>
      <c r="B2" s="641" t="s">
        <v>97</v>
      </c>
      <c r="C2" s="641" t="s">
        <v>199</v>
      </c>
      <c r="D2" s="641" t="s">
        <v>188</v>
      </c>
      <c r="E2" s="759" t="s">
        <v>241</v>
      </c>
      <c r="F2" s="760"/>
      <c r="G2" s="760"/>
      <c r="H2" s="760"/>
      <c r="I2" s="760"/>
      <c r="J2" s="760"/>
      <c r="K2" s="760"/>
      <c r="L2" s="760"/>
      <c r="M2" s="761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</row>
    <row r="3" spans="1:77" s="8" customFormat="1" ht="171" customHeight="1" thickTop="1" thickBot="1" x14ac:dyDescent="0.45">
      <c r="A3" s="758"/>
      <c r="B3" s="762"/>
      <c r="C3" s="762"/>
      <c r="D3" s="762"/>
      <c r="E3" s="29" t="s">
        <v>115</v>
      </c>
      <c r="F3" s="29" t="s">
        <v>114</v>
      </c>
      <c r="G3" s="29" t="s">
        <v>108</v>
      </c>
      <c r="H3" s="10" t="s">
        <v>116</v>
      </c>
      <c r="I3" s="29" t="s">
        <v>286</v>
      </c>
      <c r="J3" s="180" t="s">
        <v>145</v>
      </c>
      <c r="K3" s="180" t="s">
        <v>127</v>
      </c>
      <c r="L3" s="29" t="s">
        <v>146</v>
      </c>
      <c r="M3" s="350" t="s">
        <v>149</v>
      </c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</row>
    <row r="4" spans="1:77" s="8" customFormat="1" ht="58.5" customHeight="1" thickTop="1" thickBot="1" x14ac:dyDescent="0.45">
      <c r="A4" s="651" t="s">
        <v>263</v>
      </c>
      <c r="B4" s="745"/>
      <c r="C4" s="745"/>
      <c r="D4" s="745"/>
      <c r="E4" s="745"/>
      <c r="F4" s="745"/>
      <c r="G4" s="745"/>
      <c r="H4" s="745"/>
      <c r="I4" s="745"/>
      <c r="J4" s="745"/>
      <c r="K4" s="745"/>
      <c r="L4" s="745"/>
      <c r="M4" s="746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</row>
    <row r="5" spans="1:77" s="54" customFormat="1" ht="129" customHeight="1" thickTop="1" x14ac:dyDescent="0.25">
      <c r="A5" s="668" t="s">
        <v>61</v>
      </c>
      <c r="B5" s="732" t="s">
        <v>134</v>
      </c>
      <c r="C5" s="15">
        <v>1400</v>
      </c>
      <c r="D5" s="15"/>
      <c r="E5" s="337" t="s">
        <v>142</v>
      </c>
      <c r="F5" s="337" t="s">
        <v>3</v>
      </c>
      <c r="G5" s="337" t="s">
        <v>98</v>
      </c>
      <c r="H5" s="152"/>
      <c r="I5" s="46">
        <v>7</v>
      </c>
      <c r="J5" s="46">
        <v>0</v>
      </c>
      <c r="K5" s="157"/>
      <c r="L5" s="96">
        <f t="shared" ref="L5:L22" si="0">I5+J5</f>
        <v>7</v>
      </c>
      <c r="M5" s="351">
        <f t="shared" ref="M5:M15" si="1">C5*L5</f>
        <v>9800</v>
      </c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</row>
    <row r="6" spans="1:77" s="54" customFormat="1" ht="162.75" customHeight="1" thickBot="1" x14ac:dyDescent="0.3">
      <c r="A6" s="731"/>
      <c r="B6" s="733"/>
      <c r="C6" s="256">
        <v>600</v>
      </c>
      <c r="D6" s="256"/>
      <c r="E6" s="182" t="s">
        <v>140</v>
      </c>
      <c r="F6" s="99" t="s">
        <v>8</v>
      </c>
      <c r="G6" s="337" t="s">
        <v>98</v>
      </c>
      <c r="H6" s="151"/>
      <c r="I6" s="48">
        <v>3</v>
      </c>
      <c r="J6" s="48">
        <v>0</v>
      </c>
      <c r="K6" s="156"/>
      <c r="L6" s="56">
        <f t="shared" si="0"/>
        <v>3</v>
      </c>
      <c r="M6" s="352">
        <f t="shared" si="1"/>
        <v>1800</v>
      </c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</row>
    <row r="7" spans="1:77" s="54" customFormat="1" ht="158.25" customHeight="1" thickTop="1" x14ac:dyDescent="0.25">
      <c r="A7" s="390" t="s">
        <v>62</v>
      </c>
      <c r="B7" s="613" t="s">
        <v>135</v>
      </c>
      <c r="C7" s="110">
        <v>800</v>
      </c>
      <c r="D7" s="110"/>
      <c r="E7" s="183" t="s">
        <v>140</v>
      </c>
      <c r="F7" s="92" t="s">
        <v>8</v>
      </c>
      <c r="G7" s="92" t="s">
        <v>98</v>
      </c>
      <c r="H7" s="150"/>
      <c r="I7" s="93">
        <v>3</v>
      </c>
      <c r="J7" s="93">
        <v>0</v>
      </c>
      <c r="K7" s="155"/>
      <c r="L7" s="93">
        <f t="shared" si="0"/>
        <v>3</v>
      </c>
      <c r="M7" s="353">
        <f t="shared" si="1"/>
        <v>2400</v>
      </c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</row>
    <row r="8" spans="1:77" s="28" customFormat="1" ht="104.25" customHeight="1" x14ac:dyDescent="0.25">
      <c r="A8" s="390"/>
      <c r="B8" s="725"/>
      <c r="C8" s="15">
        <v>1200</v>
      </c>
      <c r="D8" s="300"/>
      <c r="E8" s="184" t="s">
        <v>119</v>
      </c>
      <c r="F8" s="337" t="s">
        <v>0</v>
      </c>
      <c r="G8" s="17" t="s">
        <v>98</v>
      </c>
      <c r="H8" s="152"/>
      <c r="I8" s="46">
        <v>0</v>
      </c>
      <c r="J8" s="46">
        <v>0</v>
      </c>
      <c r="K8" s="157"/>
      <c r="L8" s="46">
        <f t="shared" si="0"/>
        <v>0</v>
      </c>
      <c r="M8" s="354">
        <f t="shared" si="1"/>
        <v>0</v>
      </c>
    </row>
    <row r="9" spans="1:77" s="28" customFormat="1" ht="106.5" customHeight="1" x14ac:dyDescent="0.25">
      <c r="A9" s="390"/>
      <c r="B9" s="725"/>
      <c r="C9" s="15">
        <v>8800</v>
      </c>
      <c r="D9" s="80"/>
      <c r="E9" s="184" t="s">
        <v>119</v>
      </c>
      <c r="F9" s="95" t="s">
        <v>0</v>
      </c>
      <c r="G9" s="95" t="s">
        <v>98</v>
      </c>
      <c r="H9" s="152"/>
      <c r="I9" s="46">
        <v>0</v>
      </c>
      <c r="J9" s="46">
        <v>0</v>
      </c>
      <c r="K9" s="157"/>
      <c r="L9" s="46">
        <f t="shared" si="0"/>
        <v>0</v>
      </c>
      <c r="M9" s="355">
        <f t="shared" si="1"/>
        <v>0</v>
      </c>
    </row>
    <row r="10" spans="1:77" s="54" customFormat="1" ht="149.25" customHeight="1" thickBot="1" x14ac:dyDescent="0.3">
      <c r="A10" s="401"/>
      <c r="B10" s="726"/>
      <c r="C10" s="334">
        <v>1400</v>
      </c>
      <c r="D10" s="334"/>
      <c r="E10" s="11" t="s">
        <v>50</v>
      </c>
      <c r="F10" s="11" t="s">
        <v>8</v>
      </c>
      <c r="G10" s="11" t="s">
        <v>98</v>
      </c>
      <c r="H10" s="153"/>
      <c r="I10" s="96">
        <v>3</v>
      </c>
      <c r="J10" s="96">
        <v>0</v>
      </c>
      <c r="K10" s="158"/>
      <c r="L10" s="96">
        <f t="shared" si="0"/>
        <v>3</v>
      </c>
      <c r="M10" s="356">
        <f t="shared" si="1"/>
        <v>4200</v>
      </c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</row>
    <row r="11" spans="1:77" s="54" customFormat="1" ht="150" customHeight="1" thickTop="1" x14ac:dyDescent="0.25">
      <c r="A11" s="388" t="s">
        <v>63</v>
      </c>
      <c r="B11" s="389" t="s">
        <v>31</v>
      </c>
      <c r="C11" s="301">
        <v>1800</v>
      </c>
      <c r="D11" s="302"/>
      <c r="E11" s="727" t="s">
        <v>227</v>
      </c>
      <c r="F11" s="121" t="s">
        <v>52</v>
      </c>
      <c r="G11" s="121" t="s">
        <v>98</v>
      </c>
      <c r="H11" s="154"/>
      <c r="I11" s="122">
        <v>7</v>
      </c>
      <c r="J11" s="122">
        <v>0</v>
      </c>
      <c r="K11" s="159"/>
      <c r="L11" s="122">
        <f t="shared" si="0"/>
        <v>7</v>
      </c>
      <c r="M11" s="353">
        <f t="shared" si="1"/>
        <v>12600</v>
      </c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</row>
    <row r="12" spans="1:77" s="54" customFormat="1" ht="123" customHeight="1" thickBot="1" x14ac:dyDescent="0.3">
      <c r="A12" s="401"/>
      <c r="B12" s="402"/>
      <c r="C12" s="256">
        <v>2000</v>
      </c>
      <c r="D12" s="22"/>
      <c r="E12" s="728"/>
      <c r="F12" s="99" t="s">
        <v>52</v>
      </c>
      <c r="G12" s="99" t="s">
        <v>98</v>
      </c>
      <c r="H12" s="151"/>
      <c r="I12" s="48">
        <v>7</v>
      </c>
      <c r="J12" s="48">
        <v>0</v>
      </c>
      <c r="K12" s="156"/>
      <c r="L12" s="48">
        <f t="shared" si="0"/>
        <v>7</v>
      </c>
      <c r="M12" s="352">
        <f t="shared" si="1"/>
        <v>14000</v>
      </c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</row>
    <row r="13" spans="1:77" s="54" customFormat="1" ht="161.25" customHeight="1" thickTop="1" x14ac:dyDescent="0.25">
      <c r="A13" s="390" t="s">
        <v>64</v>
      </c>
      <c r="B13" s="403" t="s">
        <v>252</v>
      </c>
      <c r="C13" s="15">
        <v>1000</v>
      </c>
      <c r="D13" s="15"/>
      <c r="E13" s="398" t="s">
        <v>228</v>
      </c>
      <c r="F13" s="398" t="s">
        <v>2</v>
      </c>
      <c r="G13" s="337" t="s">
        <v>99</v>
      </c>
      <c r="H13" s="161"/>
      <c r="I13" s="46">
        <v>13</v>
      </c>
      <c r="J13" s="46">
        <v>0</v>
      </c>
      <c r="K13" s="157"/>
      <c r="L13" s="46">
        <f t="shared" si="0"/>
        <v>13</v>
      </c>
      <c r="M13" s="353">
        <f t="shared" si="1"/>
        <v>13000</v>
      </c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</row>
    <row r="14" spans="1:77" s="54" customFormat="1" ht="268.5" customHeight="1" x14ac:dyDescent="0.25">
      <c r="A14" s="390"/>
      <c r="B14" s="403"/>
      <c r="C14" s="80">
        <v>3000</v>
      </c>
      <c r="D14" s="80"/>
      <c r="E14" s="17" t="s">
        <v>223</v>
      </c>
      <c r="F14" s="17" t="s">
        <v>7</v>
      </c>
      <c r="G14" s="17" t="s">
        <v>100</v>
      </c>
      <c r="H14" s="162"/>
      <c r="I14" s="49">
        <v>6</v>
      </c>
      <c r="J14" s="49">
        <v>0</v>
      </c>
      <c r="K14" s="160"/>
      <c r="L14" s="49">
        <f t="shared" si="0"/>
        <v>6</v>
      </c>
      <c r="M14" s="355">
        <f t="shared" si="1"/>
        <v>18000</v>
      </c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</row>
    <row r="15" spans="1:77" s="54" customFormat="1" ht="137.25" customHeight="1" thickBot="1" x14ac:dyDescent="0.3">
      <c r="A15" s="390"/>
      <c r="B15" s="403"/>
      <c r="C15" s="334">
        <v>1600</v>
      </c>
      <c r="D15" s="334"/>
      <c r="E15" s="95" t="s">
        <v>224</v>
      </c>
      <c r="F15" s="95" t="s">
        <v>9</v>
      </c>
      <c r="G15" s="95" t="s">
        <v>101</v>
      </c>
      <c r="H15" s="153"/>
      <c r="I15" s="96">
        <v>8</v>
      </c>
      <c r="J15" s="96">
        <v>0</v>
      </c>
      <c r="K15" s="158"/>
      <c r="L15" s="96">
        <f t="shared" si="0"/>
        <v>8</v>
      </c>
      <c r="M15" s="356">
        <f t="shared" si="1"/>
        <v>12800</v>
      </c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</row>
    <row r="16" spans="1:77" ht="354" customHeight="1" thickTop="1" x14ac:dyDescent="0.25">
      <c r="A16" s="388" t="s">
        <v>65</v>
      </c>
      <c r="B16" s="613" t="s">
        <v>264</v>
      </c>
      <c r="C16" s="110">
        <v>720</v>
      </c>
      <c r="D16" s="110"/>
      <c r="E16" s="457" t="s">
        <v>273</v>
      </c>
      <c r="F16" s="457" t="s">
        <v>265</v>
      </c>
      <c r="G16" s="612" t="s">
        <v>102</v>
      </c>
      <c r="H16" s="150">
        <v>12</v>
      </c>
      <c r="I16" s="93">
        <v>11</v>
      </c>
      <c r="J16" s="93">
        <v>-1</v>
      </c>
      <c r="K16" s="609" t="s">
        <v>255</v>
      </c>
      <c r="L16" s="93">
        <f t="shared" si="0"/>
        <v>10</v>
      </c>
      <c r="M16" s="353">
        <f>C16*L16</f>
        <v>7200</v>
      </c>
      <c r="R16" s="28"/>
      <c r="S16" s="28"/>
      <c r="T16" s="28"/>
      <c r="U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</row>
    <row r="17" spans="1:77" ht="372.75" customHeight="1" x14ac:dyDescent="0.25">
      <c r="A17" s="390"/>
      <c r="B17" s="614"/>
      <c r="C17" s="15">
        <v>240</v>
      </c>
      <c r="D17" s="15"/>
      <c r="E17" s="458" t="s">
        <v>275</v>
      </c>
      <c r="F17" s="458" t="s">
        <v>265</v>
      </c>
      <c r="G17" s="729"/>
      <c r="H17" s="152">
        <v>4</v>
      </c>
      <c r="I17" s="46">
        <v>15</v>
      </c>
      <c r="J17" s="46">
        <v>-1</v>
      </c>
      <c r="K17" s="737"/>
      <c r="L17" s="46">
        <f t="shared" si="0"/>
        <v>14</v>
      </c>
      <c r="M17" s="355">
        <f>C17*L17</f>
        <v>3360</v>
      </c>
      <c r="R17" s="28"/>
      <c r="S17" s="28"/>
      <c r="T17" s="28"/>
      <c r="U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</row>
    <row r="18" spans="1:77" s="53" customFormat="1" ht="396" customHeight="1" thickBot="1" x14ac:dyDescent="0.3">
      <c r="A18" s="401"/>
      <c r="B18" s="615"/>
      <c r="C18" s="256"/>
      <c r="D18" s="256">
        <v>188</v>
      </c>
      <c r="E18" s="458" t="s">
        <v>272</v>
      </c>
      <c r="F18" s="399" t="s">
        <v>44</v>
      </c>
      <c r="G18" s="730"/>
      <c r="H18" s="151">
        <v>1</v>
      </c>
      <c r="I18" s="48">
        <v>18</v>
      </c>
      <c r="J18" s="56">
        <v>-1</v>
      </c>
      <c r="K18" s="738"/>
      <c r="L18" s="56">
        <f t="shared" si="0"/>
        <v>17</v>
      </c>
      <c r="M18" s="352">
        <f>D18*L18</f>
        <v>3196</v>
      </c>
      <c r="N18" s="386"/>
      <c r="O18" s="382"/>
      <c r="P18" s="382"/>
      <c r="Q18" s="382"/>
      <c r="R18" s="382"/>
      <c r="S18" s="382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</row>
    <row r="19" spans="1:77" s="54" customFormat="1" ht="224.25" customHeight="1" thickTop="1" x14ac:dyDescent="0.25">
      <c r="A19" s="390" t="s">
        <v>66</v>
      </c>
      <c r="B19" s="404" t="s">
        <v>253</v>
      </c>
      <c r="C19" s="15">
        <v>400</v>
      </c>
      <c r="D19" s="15"/>
      <c r="E19" s="398" t="s">
        <v>33</v>
      </c>
      <c r="F19" s="398" t="s">
        <v>6</v>
      </c>
      <c r="G19" s="337" t="s">
        <v>103</v>
      </c>
      <c r="H19" s="163"/>
      <c r="I19" s="46">
        <v>14</v>
      </c>
      <c r="J19" s="46">
        <v>1</v>
      </c>
      <c r="K19" s="157" t="s">
        <v>45</v>
      </c>
      <c r="L19" s="46">
        <f t="shared" si="0"/>
        <v>15</v>
      </c>
      <c r="M19" s="356">
        <f>C19*L19</f>
        <v>6000</v>
      </c>
      <c r="N19" s="386"/>
      <c r="O19" s="382"/>
      <c r="P19" s="382"/>
      <c r="Q19" s="382"/>
      <c r="R19" s="382"/>
      <c r="S19" s="382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</row>
    <row r="20" spans="1:77" s="54" customFormat="1" ht="150" customHeight="1" x14ac:dyDescent="0.25">
      <c r="A20" s="390"/>
      <c r="B20" s="405"/>
      <c r="C20" s="257">
        <v>12</v>
      </c>
      <c r="D20" s="257"/>
      <c r="E20" s="398" t="s">
        <v>133</v>
      </c>
      <c r="F20" s="398" t="s">
        <v>1</v>
      </c>
      <c r="G20" s="17" t="s">
        <v>104</v>
      </c>
      <c r="H20" s="152" t="s">
        <v>5</v>
      </c>
      <c r="I20" s="46">
        <v>18</v>
      </c>
      <c r="J20" s="46">
        <v>1</v>
      </c>
      <c r="K20" s="157" t="s">
        <v>45</v>
      </c>
      <c r="L20" s="46">
        <f t="shared" si="0"/>
        <v>19</v>
      </c>
      <c r="M20" s="356">
        <f>C20*L20</f>
        <v>228</v>
      </c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</row>
    <row r="21" spans="1:77" s="54" customFormat="1" ht="113.25" customHeight="1" thickBot="1" x14ac:dyDescent="0.3">
      <c r="A21" s="401"/>
      <c r="B21" s="406"/>
      <c r="C21" s="258">
        <v>740</v>
      </c>
      <c r="D21" s="258"/>
      <c r="E21" s="400" t="s">
        <v>39</v>
      </c>
      <c r="F21" s="400" t="s">
        <v>4</v>
      </c>
      <c r="G21" s="97" t="s">
        <v>105</v>
      </c>
      <c r="H21" s="151"/>
      <c r="I21" s="48">
        <v>15</v>
      </c>
      <c r="J21" s="48">
        <v>1</v>
      </c>
      <c r="K21" s="156" t="s">
        <v>45</v>
      </c>
      <c r="L21" s="48">
        <f t="shared" si="0"/>
        <v>16</v>
      </c>
      <c r="M21" s="351">
        <f>C21*L21</f>
        <v>11840</v>
      </c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</row>
    <row r="22" spans="1:77" s="54" customFormat="1" ht="223.5" customHeight="1" thickTop="1" thickBot="1" x14ac:dyDescent="0.3">
      <c r="A22" s="390" t="s">
        <v>67</v>
      </c>
      <c r="B22" s="404" t="s">
        <v>46</v>
      </c>
      <c r="C22" s="303">
        <v>6</v>
      </c>
      <c r="D22" s="304"/>
      <c r="E22" s="337" t="s">
        <v>256</v>
      </c>
      <c r="F22" s="100" t="s">
        <v>47</v>
      </c>
      <c r="G22" s="337" t="s">
        <v>106</v>
      </c>
      <c r="H22" s="151"/>
      <c r="I22" s="48">
        <v>8</v>
      </c>
      <c r="J22" s="101">
        <v>0</v>
      </c>
      <c r="K22" s="101"/>
      <c r="L22" s="101">
        <f t="shared" si="0"/>
        <v>8</v>
      </c>
      <c r="M22" s="357">
        <f>C22*L22</f>
        <v>48</v>
      </c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</row>
    <row r="23" spans="1:77" s="7" customFormat="1" ht="39" customHeight="1" thickTop="1" thickBot="1" x14ac:dyDescent="0.4">
      <c r="A23" s="507"/>
      <c r="B23" s="508" t="s">
        <v>12</v>
      </c>
      <c r="C23" s="503">
        <f>SUM(C5:C22)</f>
        <v>25718</v>
      </c>
      <c r="D23" s="503">
        <f>SUM(D5:D22)</f>
        <v>188</v>
      </c>
      <c r="E23" s="509"/>
      <c r="F23" s="510"/>
      <c r="G23" s="510"/>
      <c r="H23" s="503">
        <v>4</v>
      </c>
      <c r="I23" s="511"/>
      <c r="J23" s="512"/>
      <c r="K23" s="513"/>
      <c r="L23" s="513"/>
      <c r="M23" s="515">
        <f>SUM(M5:M22)</f>
        <v>120472</v>
      </c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I23" s="79"/>
      <c r="AJ23" s="79"/>
      <c r="AK23" s="79"/>
      <c r="AL23" s="79"/>
      <c r="AM23" s="79"/>
      <c r="AN23" s="79"/>
      <c r="AO23" s="79"/>
      <c r="AP23" s="79"/>
    </row>
    <row r="24" spans="1:77" s="28" customFormat="1" ht="15.75" thickTop="1" x14ac:dyDescent="0.25">
      <c r="H24" s="164"/>
      <c r="R24" s="102"/>
      <c r="S24" s="102"/>
      <c r="T24" s="102"/>
      <c r="U24" s="102"/>
      <c r="AF24" s="63" t="e">
        <f>'Anhang 1 Version 2'!B95:G96</f>
        <v>#VALUE!</v>
      </c>
      <c r="AH24" s="102"/>
      <c r="AI24" s="102"/>
      <c r="AJ24" s="102"/>
      <c r="AK24" s="102"/>
    </row>
    <row r="25" spans="1:77" s="28" customFormat="1" ht="26.25" x14ac:dyDescent="0.4">
      <c r="E25" s="407" t="s">
        <v>248</v>
      </c>
      <c r="H25" s="164"/>
      <c r="R25" s="102"/>
      <c r="S25" s="102"/>
      <c r="T25" s="102"/>
      <c r="U25" s="102"/>
      <c r="AH25" s="102"/>
      <c r="AI25" s="102"/>
      <c r="AJ25" s="102"/>
      <c r="AK25" s="102"/>
    </row>
    <row r="26" spans="1:77" s="28" customFormat="1" ht="15.75" thickBot="1" x14ac:dyDescent="0.3">
      <c r="H26" s="164"/>
      <c r="R26" s="102"/>
      <c r="S26" s="102"/>
      <c r="T26" s="102"/>
      <c r="U26" s="102"/>
      <c r="AH26" s="102"/>
      <c r="AI26" s="102"/>
      <c r="AJ26" s="102"/>
      <c r="AK26" s="102"/>
    </row>
    <row r="27" spans="1:77" s="9" customFormat="1" ht="41.25" customHeight="1" thickTop="1" thickBot="1" x14ac:dyDescent="0.6">
      <c r="A27" s="643" t="s">
        <v>24</v>
      </c>
      <c r="B27" s="641" t="s">
        <v>97</v>
      </c>
      <c r="C27" s="639" t="s">
        <v>199</v>
      </c>
      <c r="D27" s="639" t="s">
        <v>188</v>
      </c>
      <c r="E27" s="740" t="s">
        <v>242</v>
      </c>
      <c r="F27" s="741"/>
      <c r="G27" s="741"/>
      <c r="H27" s="741"/>
      <c r="I27" s="741"/>
      <c r="J27" s="741"/>
      <c r="K27" s="741"/>
      <c r="L27" s="741"/>
      <c r="M27" s="742"/>
      <c r="N27" s="77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  <c r="AL27" s="77"/>
      <c r="AM27" s="77"/>
      <c r="AN27" s="77"/>
      <c r="AO27" s="77"/>
      <c r="AP27" s="77"/>
    </row>
    <row r="28" spans="1:77" s="8" customFormat="1" ht="161.25" customHeight="1" thickTop="1" thickBot="1" x14ac:dyDescent="0.45">
      <c r="A28" s="644"/>
      <c r="B28" s="642"/>
      <c r="C28" s="640"/>
      <c r="D28" s="640"/>
      <c r="E28" s="488" t="s">
        <v>117</v>
      </c>
      <c r="F28" s="488" t="s">
        <v>114</v>
      </c>
      <c r="G28" s="489" t="s">
        <v>148</v>
      </c>
      <c r="H28" s="489" t="s">
        <v>118</v>
      </c>
      <c r="I28" s="488" t="s">
        <v>144</v>
      </c>
      <c r="J28" s="490" t="s">
        <v>145</v>
      </c>
      <c r="K28" s="490" t="s">
        <v>127</v>
      </c>
      <c r="L28" s="488" t="s">
        <v>146</v>
      </c>
      <c r="M28" s="541" t="s">
        <v>186</v>
      </c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</row>
    <row r="29" spans="1:77" s="8" customFormat="1" ht="58.5" customHeight="1" thickTop="1" thickBot="1" x14ac:dyDescent="0.45">
      <c r="A29" s="651" t="s">
        <v>263</v>
      </c>
      <c r="B29" s="745"/>
      <c r="C29" s="745"/>
      <c r="D29" s="745"/>
      <c r="E29" s="745"/>
      <c r="F29" s="745"/>
      <c r="G29" s="745"/>
      <c r="H29" s="745"/>
      <c r="I29" s="745"/>
      <c r="J29" s="745"/>
      <c r="K29" s="745"/>
      <c r="L29" s="745"/>
      <c r="M29" s="746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</row>
    <row r="30" spans="1:77" s="54" customFormat="1" ht="126.75" customHeight="1" thickTop="1" x14ac:dyDescent="0.25">
      <c r="A30" s="630" t="s">
        <v>61</v>
      </c>
      <c r="B30" s="632" t="s">
        <v>134</v>
      </c>
      <c r="C30" s="15">
        <v>1400</v>
      </c>
      <c r="D30" s="15"/>
      <c r="E30" s="14" t="s">
        <v>34</v>
      </c>
      <c r="F30" s="14" t="s">
        <v>3</v>
      </c>
      <c r="G30" s="14" t="s">
        <v>109</v>
      </c>
      <c r="H30" s="318"/>
      <c r="I30" s="348">
        <v>7</v>
      </c>
      <c r="J30" s="348">
        <v>0</v>
      </c>
      <c r="K30" s="369"/>
      <c r="L30" s="348">
        <f t="shared" ref="L30:L38" si="2">I30+J30</f>
        <v>7</v>
      </c>
      <c r="M30" s="283">
        <f>C30*L30</f>
        <v>9800</v>
      </c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</row>
    <row r="31" spans="1:77" s="54" customFormat="1" ht="171.75" customHeight="1" thickBot="1" x14ac:dyDescent="0.3">
      <c r="A31" s="631"/>
      <c r="B31" s="615"/>
      <c r="C31" s="256">
        <v>600</v>
      </c>
      <c r="D31" s="256"/>
      <c r="E31" s="185" t="s">
        <v>128</v>
      </c>
      <c r="F31" s="14" t="s">
        <v>3</v>
      </c>
      <c r="G31" s="14" t="s">
        <v>109</v>
      </c>
      <c r="H31" s="94"/>
      <c r="I31" s="51">
        <v>7</v>
      </c>
      <c r="J31" s="51">
        <v>0</v>
      </c>
      <c r="K31" s="198"/>
      <c r="L31" s="51">
        <f t="shared" si="2"/>
        <v>7</v>
      </c>
      <c r="M31" s="284">
        <f>C31*L31</f>
        <v>4200</v>
      </c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</row>
    <row r="32" spans="1:77" s="54" customFormat="1" ht="174.75" customHeight="1" thickTop="1" x14ac:dyDescent="0.25">
      <c r="A32" s="390" t="s">
        <v>62</v>
      </c>
      <c r="B32" s="613" t="s">
        <v>135</v>
      </c>
      <c r="C32" s="110">
        <v>800</v>
      </c>
      <c r="D32" s="110"/>
      <c r="E32" s="186" t="s">
        <v>140</v>
      </c>
      <c r="F32" s="346" t="s">
        <v>8</v>
      </c>
      <c r="G32" s="109" t="s">
        <v>109</v>
      </c>
      <c r="H32" s="111"/>
      <c r="I32" s="112">
        <v>3</v>
      </c>
      <c r="J32" s="112">
        <v>0</v>
      </c>
      <c r="K32" s="197"/>
      <c r="L32" s="112">
        <f t="shared" si="2"/>
        <v>3</v>
      </c>
      <c r="M32" s="280">
        <f>C32*L32</f>
        <v>2400</v>
      </c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</row>
    <row r="33" spans="1:77" s="28" customFormat="1" ht="125.25" customHeight="1" x14ac:dyDescent="0.25">
      <c r="A33" s="390"/>
      <c r="B33" s="614"/>
      <c r="C33" s="15">
        <v>1200</v>
      </c>
      <c r="D33" s="300"/>
      <c r="E33" s="187" t="s">
        <v>143</v>
      </c>
      <c r="F33" s="81" t="s">
        <v>8</v>
      </c>
      <c r="G33" s="81" t="s">
        <v>109</v>
      </c>
      <c r="H33" s="90"/>
      <c r="I33" s="82">
        <v>3</v>
      </c>
      <c r="J33" s="82">
        <v>0</v>
      </c>
      <c r="K33" s="200"/>
      <c r="L33" s="82">
        <f t="shared" si="2"/>
        <v>3</v>
      </c>
      <c r="M33" s="370">
        <f>C33*I33</f>
        <v>3600</v>
      </c>
    </row>
    <row r="34" spans="1:77" s="28" customFormat="1" ht="101.25" customHeight="1" x14ac:dyDescent="0.25">
      <c r="A34" s="390"/>
      <c r="B34" s="614"/>
      <c r="C34" s="15">
        <v>8800</v>
      </c>
      <c r="D34" s="80"/>
      <c r="E34" s="188" t="s">
        <v>119</v>
      </c>
      <c r="F34" s="347" t="s">
        <v>0</v>
      </c>
      <c r="G34" s="81" t="s">
        <v>109</v>
      </c>
      <c r="H34" s="90"/>
      <c r="I34" s="82">
        <v>0</v>
      </c>
      <c r="J34" s="82">
        <v>0</v>
      </c>
      <c r="K34" s="200"/>
      <c r="L34" s="82">
        <f t="shared" si="2"/>
        <v>0</v>
      </c>
      <c r="M34" s="281">
        <f>C34*L34</f>
        <v>0</v>
      </c>
    </row>
    <row r="35" spans="1:77" s="54" customFormat="1" ht="132" customHeight="1" thickBot="1" x14ac:dyDescent="0.3">
      <c r="A35" s="401"/>
      <c r="B35" s="615"/>
      <c r="C35" s="349">
        <v>1400</v>
      </c>
      <c r="D35" s="349"/>
      <c r="E35" s="188" t="s">
        <v>119</v>
      </c>
      <c r="F35" s="119" t="s">
        <v>0</v>
      </c>
      <c r="G35" s="81" t="s">
        <v>109</v>
      </c>
      <c r="H35" s="94"/>
      <c r="I35" s="51">
        <v>0</v>
      </c>
      <c r="J35" s="51">
        <v>0</v>
      </c>
      <c r="K35" s="198"/>
      <c r="L35" s="51">
        <f t="shared" si="2"/>
        <v>0</v>
      </c>
      <c r="M35" s="289">
        <f>C35*L35</f>
        <v>0</v>
      </c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</row>
    <row r="36" spans="1:77" s="54" customFormat="1" ht="121.5" customHeight="1" thickTop="1" x14ac:dyDescent="0.25">
      <c r="A36" s="388" t="s">
        <v>63</v>
      </c>
      <c r="B36" s="389" t="s">
        <v>31</v>
      </c>
      <c r="C36" s="301">
        <v>1800</v>
      </c>
      <c r="D36" s="302"/>
      <c r="E36" s="189" t="s">
        <v>119</v>
      </c>
      <c r="F36" s="123" t="s">
        <v>0</v>
      </c>
      <c r="G36" s="123" t="s">
        <v>109</v>
      </c>
      <c r="H36" s="111"/>
      <c r="I36" s="112">
        <v>0</v>
      </c>
      <c r="J36" s="112">
        <v>0</v>
      </c>
      <c r="K36" s="203"/>
      <c r="L36" s="112">
        <f t="shared" si="2"/>
        <v>0</v>
      </c>
      <c r="M36" s="371">
        <f>C36*L36</f>
        <v>0</v>
      </c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</row>
    <row r="37" spans="1:77" s="54" customFormat="1" ht="117.75" customHeight="1" thickBot="1" x14ac:dyDescent="0.3">
      <c r="A37" s="401"/>
      <c r="B37" s="402"/>
      <c r="C37" s="256">
        <v>2000</v>
      </c>
      <c r="D37" s="22"/>
      <c r="E37" s="18" t="s">
        <v>129</v>
      </c>
      <c r="F37" s="18" t="s">
        <v>8</v>
      </c>
      <c r="G37" s="18"/>
      <c r="H37" s="19"/>
      <c r="I37" s="50">
        <v>3</v>
      </c>
      <c r="J37" s="50">
        <v>0</v>
      </c>
      <c r="K37" s="205"/>
      <c r="L37" s="50">
        <f t="shared" si="2"/>
        <v>3</v>
      </c>
      <c r="M37" s="284">
        <f>C37*L37</f>
        <v>6000</v>
      </c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</row>
    <row r="38" spans="1:77" s="54" customFormat="1" ht="94.5" customHeight="1" thickTop="1" x14ac:dyDescent="0.25">
      <c r="A38" s="388" t="s">
        <v>64</v>
      </c>
      <c r="B38" s="416" t="s">
        <v>32</v>
      </c>
      <c r="C38" s="110">
        <v>1000</v>
      </c>
      <c r="D38" s="110"/>
      <c r="E38" s="616" t="s">
        <v>229</v>
      </c>
      <c r="F38" s="616" t="s">
        <v>52</v>
      </c>
      <c r="G38" s="616" t="s">
        <v>109</v>
      </c>
      <c r="H38" s="622"/>
      <c r="I38" s="619">
        <v>7</v>
      </c>
      <c r="J38" s="619">
        <v>0</v>
      </c>
      <c r="K38" s="739"/>
      <c r="L38" s="619">
        <f t="shared" si="2"/>
        <v>7</v>
      </c>
      <c r="M38" s="371">
        <f>C38*L38</f>
        <v>7000</v>
      </c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</row>
    <row r="39" spans="1:77" s="54" customFormat="1" ht="85.5" customHeight="1" x14ac:dyDescent="0.25">
      <c r="A39" s="390"/>
      <c r="B39" s="403"/>
      <c r="C39" s="80">
        <v>3000</v>
      </c>
      <c r="D39" s="80"/>
      <c r="E39" s="617"/>
      <c r="F39" s="617"/>
      <c r="G39" s="617"/>
      <c r="H39" s="617"/>
      <c r="I39" s="620"/>
      <c r="J39" s="620"/>
      <c r="K39" s="620"/>
      <c r="L39" s="620"/>
      <c r="M39" s="281">
        <f>C39*L38</f>
        <v>21000</v>
      </c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</row>
    <row r="40" spans="1:77" s="54" customFormat="1" ht="85.5" customHeight="1" thickBot="1" x14ac:dyDescent="0.3">
      <c r="A40" s="401"/>
      <c r="B40" s="417"/>
      <c r="C40" s="256">
        <v>1600</v>
      </c>
      <c r="D40" s="256"/>
      <c r="E40" s="618"/>
      <c r="F40" s="618"/>
      <c r="G40" s="618"/>
      <c r="H40" s="618"/>
      <c r="I40" s="621"/>
      <c r="J40" s="621"/>
      <c r="K40" s="621"/>
      <c r="L40" s="621"/>
      <c r="M40" s="282">
        <f>C40*L38</f>
        <v>11200</v>
      </c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</row>
    <row r="41" spans="1:77" ht="93" customHeight="1" thickTop="1" x14ac:dyDescent="0.25">
      <c r="A41" s="420" t="s">
        <v>65</v>
      </c>
      <c r="B41" s="613" t="s">
        <v>264</v>
      </c>
      <c r="C41" s="110">
        <v>720</v>
      </c>
      <c r="D41" s="110"/>
      <c r="E41" s="189" t="s">
        <v>119</v>
      </c>
      <c r="F41" s="123" t="s">
        <v>0</v>
      </c>
      <c r="G41" s="460"/>
      <c r="H41" s="460"/>
      <c r="I41" s="436">
        <v>0</v>
      </c>
      <c r="J41" s="436">
        <v>0</v>
      </c>
      <c r="K41" s="436"/>
      <c r="L41" s="436">
        <v>0</v>
      </c>
      <c r="M41" s="371">
        <f>C41*L41</f>
        <v>0</v>
      </c>
      <c r="R41" s="28"/>
      <c r="S41" s="28"/>
      <c r="T41" s="28"/>
      <c r="U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</row>
    <row r="42" spans="1:77" ht="106.5" customHeight="1" x14ac:dyDescent="0.25">
      <c r="A42" s="419"/>
      <c r="B42" s="614"/>
      <c r="C42" s="15">
        <v>240</v>
      </c>
      <c r="D42" s="15"/>
      <c r="E42" s="14" t="s">
        <v>129</v>
      </c>
      <c r="F42" s="14" t="s">
        <v>8</v>
      </c>
      <c r="G42" s="14"/>
      <c r="H42" s="115"/>
      <c r="I42" s="80">
        <v>3</v>
      </c>
      <c r="J42" s="80">
        <v>0</v>
      </c>
      <c r="K42" s="80"/>
      <c r="L42" s="80">
        <f>I42+J42</f>
        <v>3</v>
      </c>
      <c r="M42" s="281">
        <f>C42*L42</f>
        <v>720</v>
      </c>
      <c r="R42" s="28"/>
      <c r="S42" s="28"/>
      <c r="T42" s="28"/>
      <c r="U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</row>
    <row r="43" spans="1:77" s="53" customFormat="1" ht="93" customHeight="1" thickBot="1" x14ac:dyDescent="0.3">
      <c r="A43" s="422"/>
      <c r="B43" s="615"/>
      <c r="C43" s="256"/>
      <c r="D43" s="256"/>
      <c r="E43" s="18"/>
      <c r="F43" s="18"/>
      <c r="G43" s="18"/>
      <c r="H43" s="19"/>
      <c r="I43" s="50"/>
      <c r="J43" s="51"/>
      <c r="K43" s="205"/>
      <c r="L43" s="51"/>
      <c r="M43" s="283">
        <f>C43*L43</f>
        <v>0</v>
      </c>
      <c r="N43" s="386"/>
      <c r="O43" s="382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</row>
    <row r="44" spans="1:77" s="54" customFormat="1" ht="96.75" customHeight="1" thickTop="1" x14ac:dyDescent="0.25">
      <c r="A44" s="388" t="s">
        <v>66</v>
      </c>
      <c r="B44" s="418" t="s">
        <v>28</v>
      </c>
      <c r="C44" s="110">
        <v>400</v>
      </c>
      <c r="D44" s="110"/>
      <c r="E44" s="616" t="s">
        <v>257</v>
      </c>
      <c r="F44" s="616" t="s">
        <v>52</v>
      </c>
      <c r="G44" s="616" t="s">
        <v>109</v>
      </c>
      <c r="H44" s="616"/>
      <c r="I44" s="656">
        <v>7</v>
      </c>
      <c r="J44" s="656"/>
      <c r="K44" s="666"/>
      <c r="L44" s="656">
        <f>I44+J44</f>
        <v>7</v>
      </c>
      <c r="M44" s="280">
        <f>C44*L44</f>
        <v>2800</v>
      </c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</row>
    <row r="45" spans="1:77" s="54" customFormat="1" ht="88.5" customHeight="1" x14ac:dyDescent="0.25">
      <c r="A45" s="390"/>
      <c r="B45" s="405"/>
      <c r="C45" s="257">
        <v>12</v>
      </c>
      <c r="D45" s="257"/>
      <c r="E45" s="617"/>
      <c r="F45" s="617"/>
      <c r="G45" s="617"/>
      <c r="H45" s="617"/>
      <c r="I45" s="617"/>
      <c r="J45" s="617"/>
      <c r="K45" s="617"/>
      <c r="L45" s="617"/>
      <c r="M45" s="289">
        <f>C45*L44</f>
        <v>84</v>
      </c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</row>
    <row r="46" spans="1:77" s="54" customFormat="1" ht="68.25" customHeight="1" thickBot="1" x14ac:dyDescent="0.3">
      <c r="A46" s="401"/>
      <c r="B46" s="406"/>
      <c r="C46" s="258">
        <v>740</v>
      </c>
      <c r="D46" s="258"/>
      <c r="E46" s="618"/>
      <c r="F46" s="618"/>
      <c r="G46" s="618"/>
      <c r="H46" s="618"/>
      <c r="I46" s="618"/>
      <c r="J46" s="618"/>
      <c r="K46" s="618"/>
      <c r="L46" s="618"/>
      <c r="M46" s="282">
        <f>C46*L44</f>
        <v>5180</v>
      </c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</row>
    <row r="47" spans="1:77" s="54" customFormat="1" ht="104.25" customHeight="1" thickTop="1" thickBot="1" x14ac:dyDescent="0.3">
      <c r="A47" s="390" t="s">
        <v>67</v>
      </c>
      <c r="B47" s="404" t="s">
        <v>46</v>
      </c>
      <c r="C47" s="303">
        <v>6</v>
      </c>
      <c r="D47" s="304"/>
      <c r="E47" s="347" t="s">
        <v>49</v>
      </c>
      <c r="F47" s="20" t="s">
        <v>48</v>
      </c>
      <c r="G47" s="14" t="s">
        <v>110</v>
      </c>
      <c r="H47" s="19"/>
      <c r="I47" s="348">
        <v>0</v>
      </c>
      <c r="J47" s="120"/>
      <c r="K47" s="210"/>
      <c r="L47" s="145">
        <f>I47+J47</f>
        <v>0</v>
      </c>
      <c r="M47" s="287">
        <f>C47*L47</f>
        <v>0</v>
      </c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</row>
    <row r="48" spans="1:77" s="7" customFormat="1" ht="37.5" customHeight="1" thickTop="1" thickBot="1" x14ac:dyDescent="0.4">
      <c r="A48" s="507"/>
      <c r="B48" s="508" t="s">
        <v>12</v>
      </c>
      <c r="C48" s="503">
        <f>SUM(C30:C47)</f>
        <v>25718</v>
      </c>
      <c r="D48" s="503"/>
      <c r="E48" s="508"/>
      <c r="F48" s="510"/>
      <c r="G48" s="510"/>
      <c r="H48" s="503"/>
      <c r="I48" s="514"/>
      <c r="J48" s="512"/>
      <c r="K48" s="512"/>
      <c r="L48" s="513"/>
      <c r="M48" s="515">
        <f>SUM(M30:M47)</f>
        <v>73984</v>
      </c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79"/>
      <c r="AC48" s="79"/>
      <c r="AD48" s="79"/>
      <c r="AE48" s="79"/>
      <c r="AF48" s="79"/>
      <c r="AG48" s="79"/>
      <c r="AH48" s="79"/>
      <c r="AI48" s="79"/>
      <c r="AJ48" s="79"/>
      <c r="AK48" s="79"/>
      <c r="AL48" s="79"/>
      <c r="AM48" s="79"/>
      <c r="AN48" s="79"/>
      <c r="AO48" s="79"/>
      <c r="AP48" s="79"/>
    </row>
    <row r="49" spans="1:77" s="28" customFormat="1" ht="15.75" thickTop="1" x14ac:dyDescent="0.25">
      <c r="H49" s="164"/>
      <c r="R49" s="102"/>
      <c r="S49" s="102"/>
      <c r="T49" s="102"/>
      <c r="U49" s="102"/>
      <c r="AH49" s="102"/>
      <c r="AI49" s="102"/>
      <c r="AJ49" s="102"/>
      <c r="AK49" s="102"/>
    </row>
    <row r="50" spans="1:77" s="28" customFormat="1" ht="15.75" thickBot="1" x14ac:dyDescent="0.3">
      <c r="H50" s="164"/>
      <c r="R50" s="102"/>
      <c r="S50" s="102"/>
      <c r="T50" s="102"/>
      <c r="U50" s="102"/>
      <c r="AH50" s="102"/>
      <c r="AI50" s="102"/>
      <c r="AJ50" s="102"/>
      <c r="AK50" s="102"/>
    </row>
    <row r="51" spans="1:77" s="28" customFormat="1" ht="63" customHeight="1" thickTop="1" x14ac:dyDescent="0.5">
      <c r="A51" s="719" t="s">
        <v>219</v>
      </c>
      <c r="B51" s="720"/>
      <c r="C51" s="720"/>
      <c r="D51" s="720"/>
      <c r="E51" s="720"/>
      <c r="F51" s="720"/>
      <c r="G51" s="724"/>
      <c r="H51" s="164"/>
      <c r="R51" s="102"/>
      <c r="S51" s="102"/>
      <c r="T51" s="102"/>
      <c r="U51" s="102"/>
      <c r="AH51" s="102"/>
      <c r="AI51" s="102"/>
      <c r="AJ51" s="102"/>
      <c r="AK51" s="102"/>
    </row>
    <row r="52" spans="1:77" s="28" customFormat="1" ht="141.75" customHeight="1" x14ac:dyDescent="0.25">
      <c r="A52" s="359" t="s">
        <v>112</v>
      </c>
      <c r="B52" s="358" t="s">
        <v>113</v>
      </c>
      <c r="C52" s="542" t="s">
        <v>183</v>
      </c>
      <c r="D52" s="543"/>
      <c r="E52" s="372" t="s">
        <v>112</v>
      </c>
      <c r="F52" s="358" t="s">
        <v>113</v>
      </c>
      <c r="G52" s="544" t="s">
        <v>209</v>
      </c>
      <c r="H52" s="164"/>
      <c r="R52" s="102"/>
      <c r="S52" s="102"/>
      <c r="T52" s="102"/>
      <c r="U52" s="102"/>
      <c r="AH52" s="102"/>
      <c r="AI52" s="102"/>
      <c r="AJ52" s="102"/>
      <c r="AK52" s="102"/>
    </row>
    <row r="53" spans="1:77" s="28" customFormat="1" ht="112.5" customHeight="1" x14ac:dyDescent="0.25">
      <c r="A53" s="359" t="s">
        <v>212</v>
      </c>
      <c r="B53" s="358" t="s">
        <v>213</v>
      </c>
      <c r="C53" s="542" t="s">
        <v>214</v>
      </c>
      <c r="D53" s="543"/>
      <c r="E53" s="372" t="s">
        <v>211</v>
      </c>
      <c r="F53" s="373" t="s">
        <v>211</v>
      </c>
      <c r="G53" s="545" t="s">
        <v>210</v>
      </c>
      <c r="H53" s="164"/>
      <c r="R53" s="102"/>
      <c r="S53" s="102"/>
      <c r="T53" s="102"/>
      <c r="U53" s="102"/>
      <c r="AH53" s="102"/>
      <c r="AI53" s="102"/>
      <c r="AJ53" s="102"/>
      <c r="AK53" s="102"/>
    </row>
    <row r="54" spans="1:77" s="28" customFormat="1" ht="39.75" customHeight="1" thickBot="1" x14ac:dyDescent="0.55000000000000004">
      <c r="A54" s="546">
        <f>M23</f>
        <v>120472</v>
      </c>
      <c r="B54" s="505">
        <f>M48</f>
        <v>73984</v>
      </c>
      <c r="C54" s="505">
        <f>A54-B54</f>
        <v>46488</v>
      </c>
      <c r="D54" s="547"/>
      <c r="E54" s="505">
        <f>C23</f>
        <v>25718</v>
      </c>
      <c r="F54" s="505">
        <f>C48</f>
        <v>25718</v>
      </c>
      <c r="G54" s="548">
        <f>E54-F54</f>
        <v>0</v>
      </c>
      <c r="H54" s="164"/>
      <c r="R54" s="102"/>
      <c r="S54" s="102"/>
      <c r="T54" s="102"/>
      <c r="U54" s="102"/>
      <c r="AH54" s="102"/>
      <c r="AI54" s="102"/>
      <c r="AJ54" s="102"/>
      <c r="AK54" s="102"/>
    </row>
    <row r="55" spans="1:77" s="28" customFormat="1" ht="15.75" thickTop="1" x14ac:dyDescent="0.25">
      <c r="H55" s="164"/>
      <c r="R55" s="102"/>
      <c r="S55" s="102"/>
      <c r="T55" s="102"/>
      <c r="U55" s="102"/>
      <c r="AH55" s="102"/>
      <c r="AI55" s="102"/>
      <c r="AJ55" s="102"/>
      <c r="AK55" s="102"/>
    </row>
    <row r="56" spans="1:77" s="28" customFormat="1" x14ac:dyDescent="0.25">
      <c r="H56" s="164"/>
      <c r="R56" s="102"/>
      <c r="S56" s="102"/>
      <c r="T56" s="102"/>
      <c r="U56" s="102"/>
      <c r="AH56" s="102"/>
      <c r="AI56" s="102"/>
      <c r="AJ56" s="102"/>
      <c r="AK56" s="102"/>
    </row>
    <row r="57" spans="1:77" s="28" customFormat="1" x14ac:dyDescent="0.25">
      <c r="H57" s="164"/>
      <c r="R57" s="102"/>
      <c r="S57" s="102"/>
      <c r="T57" s="102"/>
      <c r="U57" s="102"/>
      <c r="AH57" s="102"/>
      <c r="AI57" s="102"/>
      <c r="AJ57" s="102"/>
      <c r="AK57" s="102"/>
    </row>
    <row r="58" spans="1:77" s="28" customFormat="1" ht="15.75" thickBot="1" x14ac:dyDescent="0.3">
      <c r="H58" s="164"/>
      <c r="R58" s="102"/>
      <c r="S58" s="102"/>
      <c r="T58" s="102"/>
      <c r="U58" s="102"/>
      <c r="AH58" s="102"/>
      <c r="AI58" s="102"/>
      <c r="AJ58" s="102"/>
      <c r="AK58" s="102"/>
    </row>
    <row r="59" spans="1:77" s="9" customFormat="1" ht="39.75" customHeight="1" thickTop="1" thickBot="1" x14ac:dyDescent="0.6">
      <c r="A59" s="625" t="s">
        <v>240</v>
      </c>
      <c r="B59" s="745"/>
      <c r="C59" s="745"/>
      <c r="D59" s="745"/>
      <c r="E59" s="745"/>
      <c r="F59" s="745"/>
      <c r="G59" s="745"/>
      <c r="H59" s="745"/>
      <c r="I59" s="745"/>
      <c r="J59" s="745"/>
      <c r="K59" s="745"/>
      <c r="L59" s="745"/>
      <c r="M59" s="745"/>
      <c r="N59" s="745"/>
      <c r="O59" s="746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7"/>
      <c r="AB59" s="77"/>
      <c r="AC59" s="77"/>
      <c r="AD59" s="77"/>
      <c r="AE59" s="77"/>
      <c r="AF59" s="77"/>
      <c r="AG59" s="77"/>
      <c r="AH59" s="77"/>
      <c r="AI59" s="77"/>
      <c r="AJ59" s="77"/>
      <c r="AK59" s="77"/>
      <c r="AL59" s="77"/>
      <c r="AM59" s="77"/>
      <c r="AN59" s="77"/>
      <c r="AO59" s="77"/>
      <c r="AP59" s="77"/>
      <c r="AQ59" s="77"/>
      <c r="AR59" s="77"/>
    </row>
    <row r="60" spans="1:77" s="9" customFormat="1" ht="41.25" customHeight="1" thickTop="1" thickBot="1" x14ac:dyDescent="0.6">
      <c r="A60" s="643" t="s">
        <v>24</v>
      </c>
      <c r="B60" s="641" t="s">
        <v>203</v>
      </c>
      <c r="C60" s="654" t="s">
        <v>148</v>
      </c>
      <c r="D60" s="654" t="s">
        <v>296</v>
      </c>
      <c r="E60" s="654" t="s">
        <v>295</v>
      </c>
      <c r="F60" s="734" t="s">
        <v>243</v>
      </c>
      <c r="G60" s="735"/>
      <c r="H60" s="735"/>
      <c r="I60" s="735"/>
      <c r="J60" s="735"/>
      <c r="K60" s="735"/>
      <c r="L60" s="735"/>
      <c r="M60" s="735"/>
      <c r="N60" s="735"/>
      <c r="O60" s="736"/>
      <c r="P60" s="77"/>
      <c r="Q60" s="77"/>
      <c r="R60" s="77"/>
      <c r="S60" s="77"/>
      <c r="T60" s="77"/>
      <c r="U60" s="77"/>
      <c r="V60" s="77"/>
      <c r="W60" s="77"/>
      <c r="X60" s="77"/>
      <c r="Y60" s="77"/>
      <c r="Z60" s="77"/>
      <c r="AA60" s="77"/>
      <c r="AB60" s="77"/>
      <c r="AC60" s="77"/>
      <c r="AD60" s="77"/>
      <c r="AE60" s="77"/>
      <c r="AF60" s="77"/>
      <c r="AG60" s="77"/>
      <c r="AH60" s="77"/>
      <c r="AI60" s="77"/>
      <c r="AJ60" s="77"/>
      <c r="AK60" s="77"/>
      <c r="AL60" s="77"/>
      <c r="AM60" s="77"/>
      <c r="AN60" s="77"/>
      <c r="AO60" s="77"/>
      <c r="AP60" s="77"/>
      <c r="AQ60" s="77"/>
      <c r="AR60" s="77"/>
    </row>
    <row r="61" spans="1:77" s="8" customFormat="1" ht="174" customHeight="1" thickTop="1" thickBot="1" x14ac:dyDescent="0.45">
      <c r="A61" s="644"/>
      <c r="B61" s="642"/>
      <c r="C61" s="642"/>
      <c r="D61" s="642"/>
      <c r="E61" s="642"/>
      <c r="F61" s="124" t="s">
        <v>124</v>
      </c>
      <c r="G61" s="124" t="s">
        <v>120</v>
      </c>
      <c r="H61" s="124" t="s">
        <v>205</v>
      </c>
      <c r="I61" s="124" t="s">
        <v>189</v>
      </c>
      <c r="J61" s="179" t="s">
        <v>121</v>
      </c>
      <c r="K61" s="179" t="s">
        <v>144</v>
      </c>
      <c r="L61" s="181" t="s">
        <v>145</v>
      </c>
      <c r="M61" s="181" t="s">
        <v>127</v>
      </c>
      <c r="N61" s="179" t="s">
        <v>146</v>
      </c>
      <c r="O61" s="365" t="s">
        <v>149</v>
      </c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30"/>
      <c r="AQ61" s="30"/>
      <c r="AR61" s="30"/>
    </row>
    <row r="62" spans="1:77" s="8" customFormat="1" ht="58.5" customHeight="1" thickTop="1" thickBot="1" x14ac:dyDescent="0.45">
      <c r="A62" s="651" t="s">
        <v>263</v>
      </c>
      <c r="B62" s="745"/>
      <c r="C62" s="745"/>
      <c r="D62" s="745"/>
      <c r="E62" s="745"/>
      <c r="F62" s="745"/>
      <c r="G62" s="745"/>
      <c r="H62" s="745"/>
      <c r="I62" s="745"/>
      <c r="J62" s="745"/>
      <c r="K62" s="745"/>
      <c r="L62" s="745"/>
      <c r="M62" s="745"/>
      <c r="N62" s="745"/>
      <c r="O62" s="746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30"/>
      <c r="AP62" s="30"/>
      <c r="AQ62" s="30"/>
      <c r="AR62" s="30"/>
    </row>
    <row r="63" spans="1:77" ht="227.25" customHeight="1" thickTop="1" thickBot="1" x14ac:dyDescent="0.3">
      <c r="A63" s="421" t="s">
        <v>58</v>
      </c>
      <c r="B63" s="566" t="s">
        <v>304</v>
      </c>
      <c r="C63" s="438" t="s">
        <v>111</v>
      </c>
      <c r="D63" s="569">
        <v>1500</v>
      </c>
      <c r="E63" s="561"/>
      <c r="F63" s="435" t="s">
        <v>274</v>
      </c>
      <c r="G63" s="435" t="s">
        <v>265</v>
      </c>
      <c r="H63" s="570">
        <f>D63/J63</f>
        <v>750</v>
      </c>
      <c r="I63" s="568"/>
      <c r="J63" s="593">
        <v>2</v>
      </c>
      <c r="K63" s="570">
        <v>15</v>
      </c>
      <c r="L63" s="570">
        <v>1</v>
      </c>
      <c r="M63" s="571" t="s">
        <v>190</v>
      </c>
      <c r="N63" s="570">
        <f>K63+L63</f>
        <v>16</v>
      </c>
      <c r="O63" s="461">
        <f>H63*N63</f>
        <v>12000</v>
      </c>
      <c r="R63" s="28"/>
      <c r="S63" s="28"/>
      <c r="T63" s="28"/>
      <c r="U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</row>
    <row r="64" spans="1:77" s="54" customFormat="1" ht="171" customHeight="1" thickTop="1" thickBot="1" x14ac:dyDescent="0.3">
      <c r="A64" s="360" t="s">
        <v>57</v>
      </c>
      <c r="B64" s="361" t="s">
        <v>21</v>
      </c>
      <c r="C64" s="246" t="s">
        <v>126</v>
      </c>
      <c r="D64" s="146">
        <v>7735</v>
      </c>
      <c r="E64" s="146"/>
      <c r="F64" s="362" t="s">
        <v>136</v>
      </c>
      <c r="G64" s="363" t="s">
        <v>13</v>
      </c>
      <c r="H64" s="147">
        <f>D64/J64</f>
        <v>5156.666666666667</v>
      </c>
      <c r="I64" s="147"/>
      <c r="J64" s="190">
        <v>1.5</v>
      </c>
      <c r="K64" s="175">
        <v>19</v>
      </c>
      <c r="L64" s="175">
        <v>0</v>
      </c>
      <c r="M64" s="176"/>
      <c r="N64" s="175">
        <f>K64+L64</f>
        <v>19</v>
      </c>
      <c r="O64" s="364">
        <f>H64*N64</f>
        <v>97976.666666666672</v>
      </c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28"/>
      <c r="AP64" s="28"/>
      <c r="AQ64" s="28"/>
      <c r="AR64" s="28"/>
    </row>
    <row r="65" spans="1:44" s="53" customFormat="1" ht="187.5" customHeight="1" thickTop="1" thickBot="1" x14ac:dyDescent="0.3">
      <c r="A65" s="459" t="s">
        <v>316</v>
      </c>
      <c r="B65" s="437" t="s">
        <v>294</v>
      </c>
      <c r="C65" s="18" t="s">
        <v>126</v>
      </c>
      <c r="D65" s="286"/>
      <c r="E65" s="256">
        <v>91</v>
      </c>
      <c r="F65" s="126" t="s">
        <v>35</v>
      </c>
      <c r="G65" s="126" t="s">
        <v>44</v>
      </c>
      <c r="H65" s="424"/>
      <c r="I65" s="478">
        <f>O65/(E65*N65/J65)</f>
        <v>4.3901098901098905</v>
      </c>
      <c r="J65" s="477">
        <v>1.5</v>
      </c>
      <c r="K65" s="424">
        <v>11</v>
      </c>
      <c r="L65" s="425">
        <v>1</v>
      </c>
      <c r="M65" s="126" t="s">
        <v>190</v>
      </c>
      <c r="N65" s="424">
        <f>K65+L65</f>
        <v>12</v>
      </c>
      <c r="O65" s="430">
        <f>M18</f>
        <v>3196</v>
      </c>
      <c r="P65" s="78"/>
      <c r="Q65" s="78"/>
      <c r="R65" s="78"/>
      <c r="S65" s="78"/>
      <c r="T65" s="78"/>
      <c r="U65" s="78"/>
      <c r="V65" s="78"/>
      <c r="W65" s="78"/>
      <c r="X65" s="78"/>
      <c r="Y65" s="78"/>
      <c r="Z65" s="78"/>
      <c r="AA65" s="78"/>
      <c r="AB65" s="78"/>
      <c r="AC65" s="78"/>
      <c r="AD65" s="78"/>
      <c r="AE65" s="78"/>
      <c r="AF65" s="78"/>
      <c r="AG65" s="78"/>
      <c r="AH65" s="78"/>
      <c r="AI65" s="78"/>
      <c r="AJ65" s="78"/>
      <c r="AK65" s="78"/>
      <c r="AL65" s="78"/>
      <c r="AM65" s="78"/>
      <c r="AN65" s="78"/>
      <c r="AO65" s="78"/>
      <c r="AP65" s="78"/>
      <c r="AQ65" s="78"/>
      <c r="AR65" s="78"/>
    </row>
    <row r="66" spans="1:44" s="54" customFormat="1" ht="287.25" customHeight="1" thickTop="1" x14ac:dyDescent="0.25">
      <c r="A66" s="285" t="s">
        <v>123</v>
      </c>
      <c r="B66" s="367" t="s">
        <v>153</v>
      </c>
      <c r="C66" s="119" t="s">
        <v>130</v>
      </c>
      <c r="D66" s="333">
        <v>1200</v>
      </c>
      <c r="E66" s="333"/>
      <c r="F66" s="329" t="s">
        <v>137</v>
      </c>
      <c r="G66" s="328" t="s">
        <v>10</v>
      </c>
      <c r="H66" s="335">
        <f>D66/J66</f>
        <v>600</v>
      </c>
      <c r="I66" s="335"/>
      <c r="J66" s="336">
        <v>2</v>
      </c>
      <c r="K66" s="330">
        <v>18</v>
      </c>
      <c r="L66" s="330">
        <v>1</v>
      </c>
      <c r="M66" s="331" t="s">
        <v>43</v>
      </c>
      <c r="N66" s="330">
        <f t="shared" ref="N66:N67" si="3">K66+L66</f>
        <v>19</v>
      </c>
      <c r="O66" s="366">
        <f>N66*H66</f>
        <v>11400</v>
      </c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28"/>
      <c r="AP66" s="28"/>
      <c r="AQ66" s="28"/>
      <c r="AR66" s="28"/>
    </row>
    <row r="67" spans="1:44" s="54" customFormat="1" ht="156" customHeight="1" x14ac:dyDescent="0.25">
      <c r="A67" s="660" t="s">
        <v>107</v>
      </c>
      <c r="B67" s="332" t="s">
        <v>138</v>
      </c>
      <c r="C67" s="664" t="s">
        <v>131</v>
      </c>
      <c r="D67" s="664">
        <f>H67*J67</f>
        <v>300</v>
      </c>
      <c r="E67" s="327"/>
      <c r="F67" s="661" t="s">
        <v>139</v>
      </c>
      <c r="G67" s="665" t="s">
        <v>9</v>
      </c>
      <c r="H67" s="663">
        <v>300</v>
      </c>
      <c r="I67" s="663"/>
      <c r="J67" s="765">
        <v>1</v>
      </c>
      <c r="K67" s="673">
        <v>16</v>
      </c>
      <c r="L67" s="673"/>
      <c r="M67" s="673"/>
      <c r="N67" s="673">
        <f t="shared" si="3"/>
        <v>16</v>
      </c>
      <c r="O67" s="763">
        <f>N67*H67</f>
        <v>4800</v>
      </c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28"/>
      <c r="AP67" s="28"/>
      <c r="AQ67" s="28"/>
      <c r="AR67" s="28"/>
    </row>
    <row r="68" spans="1:44" s="54" customFormat="1" ht="220.5" customHeight="1" thickBot="1" x14ac:dyDescent="0.3">
      <c r="A68" s="631"/>
      <c r="B68" s="286"/>
      <c r="C68" s="615"/>
      <c r="D68" s="615"/>
      <c r="E68" s="333"/>
      <c r="F68" s="618"/>
      <c r="G68" s="684"/>
      <c r="H68" s="659"/>
      <c r="I68" s="684"/>
      <c r="J68" s="659"/>
      <c r="K68" s="684"/>
      <c r="L68" s="684"/>
      <c r="M68" s="684"/>
      <c r="N68" s="684"/>
      <c r="O68" s="764">
        <f>N68*H68</f>
        <v>0</v>
      </c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28"/>
      <c r="AP68" s="28"/>
      <c r="AQ68" s="28"/>
      <c r="AR68" s="28"/>
    </row>
    <row r="69" spans="1:44" s="7" customFormat="1" ht="74.25" customHeight="1" thickTop="1" thickBot="1" x14ac:dyDescent="0.4">
      <c r="A69" s="549"/>
      <c r="B69" s="517"/>
      <c r="C69" s="510"/>
      <c r="D69" s="503">
        <f>SUM(D63:D68)</f>
        <v>10735</v>
      </c>
      <c r="E69" s="503">
        <f>SUM(E63:E68)</f>
        <v>91</v>
      </c>
      <c r="F69" s="510"/>
      <c r="G69" s="518"/>
      <c r="H69" s="503">
        <f>SUM(H63:H68)</f>
        <v>6806.666666666667</v>
      </c>
      <c r="I69" s="503">
        <v>5</v>
      </c>
      <c r="J69" s="503"/>
      <c r="K69" s="511"/>
      <c r="L69" s="511"/>
      <c r="M69" s="511"/>
      <c r="N69" s="511"/>
      <c r="O69" s="515">
        <f>SUM(O63:O68)</f>
        <v>129372.66666666667</v>
      </c>
      <c r="P69" s="79"/>
      <c r="Q69" s="79"/>
      <c r="R69" s="79"/>
      <c r="S69" s="79"/>
      <c r="T69" s="79"/>
      <c r="U69" s="79"/>
      <c r="V69" s="79"/>
      <c r="W69" s="79"/>
      <c r="X69" s="79"/>
      <c r="Y69" s="79"/>
      <c r="Z69" s="79"/>
      <c r="AA69" s="79"/>
      <c r="AB69" s="79"/>
      <c r="AC69" s="79"/>
      <c r="AD69" s="79"/>
      <c r="AE69" s="79"/>
      <c r="AF69" s="79"/>
      <c r="AG69" s="79"/>
      <c r="AH69" s="79"/>
      <c r="AI69" s="79"/>
      <c r="AJ69" s="79"/>
      <c r="AK69" s="79"/>
      <c r="AL69" s="79"/>
      <c r="AM69" s="79"/>
      <c r="AN69" s="79"/>
      <c r="AO69" s="79"/>
      <c r="AP69" s="79"/>
      <c r="AQ69" s="79"/>
      <c r="AR69" s="79"/>
    </row>
    <row r="70" spans="1:44" s="28" customFormat="1" ht="15.75" thickTop="1" x14ac:dyDescent="0.25">
      <c r="H70" s="164"/>
      <c r="R70" s="102"/>
      <c r="S70" s="102"/>
      <c r="T70" s="102"/>
      <c r="U70" s="102"/>
      <c r="AH70" s="102"/>
      <c r="AI70" s="102"/>
      <c r="AJ70" s="102"/>
      <c r="AK70" s="102"/>
    </row>
    <row r="71" spans="1:44" s="28" customFormat="1" x14ac:dyDescent="0.25">
      <c r="H71" s="164"/>
      <c r="R71" s="102"/>
      <c r="S71" s="102"/>
      <c r="T71" s="102"/>
      <c r="U71" s="102"/>
      <c r="AH71" s="102"/>
      <c r="AI71" s="102"/>
      <c r="AJ71" s="102"/>
      <c r="AK71" s="102"/>
    </row>
    <row r="72" spans="1:44" s="28" customFormat="1" x14ac:dyDescent="0.25">
      <c r="H72" s="164"/>
      <c r="R72" s="102"/>
      <c r="S72" s="102"/>
      <c r="T72" s="102"/>
      <c r="U72" s="102"/>
      <c r="AH72" s="102"/>
      <c r="AI72" s="102"/>
      <c r="AJ72" s="102"/>
      <c r="AK72" s="102"/>
    </row>
    <row r="73" spans="1:44" s="28" customFormat="1" ht="15.75" thickBot="1" x14ac:dyDescent="0.3">
      <c r="H73" s="164"/>
      <c r="R73" s="102"/>
      <c r="S73" s="102"/>
      <c r="T73" s="102"/>
      <c r="U73" s="102"/>
      <c r="AH73" s="102"/>
      <c r="AI73" s="102"/>
      <c r="AJ73" s="102"/>
      <c r="AK73" s="102"/>
    </row>
    <row r="74" spans="1:44" s="9" customFormat="1" ht="39.75" customHeight="1" thickBot="1" x14ac:dyDescent="0.6">
      <c r="A74" s="747" t="s">
        <v>22</v>
      </c>
      <c r="B74" s="748"/>
      <c r="C74" s="748"/>
      <c r="D74" s="748"/>
      <c r="E74" s="748"/>
      <c r="F74" s="748"/>
      <c r="G74" s="748"/>
      <c r="H74" s="748"/>
      <c r="I74" s="748"/>
      <c r="J74" s="748"/>
      <c r="K74" s="748"/>
      <c r="L74" s="748"/>
      <c r="M74" s="748"/>
      <c r="N74" s="749"/>
      <c r="O74" s="368"/>
      <c r="P74" s="77"/>
      <c r="Q74" s="77"/>
      <c r="R74" s="77"/>
      <c r="S74" s="77"/>
      <c r="T74" s="77"/>
      <c r="U74" s="77"/>
      <c r="V74" s="77"/>
      <c r="W74" s="77"/>
      <c r="X74" s="77"/>
      <c r="Y74" s="77"/>
      <c r="Z74" s="77"/>
      <c r="AA74" s="77"/>
      <c r="AB74" s="77"/>
      <c r="AC74" s="77"/>
      <c r="AD74" s="77"/>
      <c r="AE74" s="77"/>
      <c r="AF74" s="77"/>
      <c r="AG74" s="77"/>
      <c r="AH74" s="77"/>
      <c r="AI74" s="77"/>
      <c r="AJ74" s="77"/>
      <c r="AK74" s="77"/>
      <c r="AL74" s="77"/>
      <c r="AM74" s="77"/>
      <c r="AN74" s="77"/>
      <c r="AO74" s="77"/>
      <c r="AP74" s="77"/>
      <c r="AQ74" s="77"/>
      <c r="AR74" s="77"/>
    </row>
    <row r="75" spans="1:44" s="9" customFormat="1" ht="41.25" customHeight="1" thickBot="1" x14ac:dyDescent="0.6">
      <c r="A75" s="756" t="s">
        <v>24</v>
      </c>
      <c r="B75" s="751" t="s">
        <v>203</v>
      </c>
      <c r="C75" s="752" t="s">
        <v>148</v>
      </c>
      <c r="D75" s="752" t="s">
        <v>296</v>
      </c>
      <c r="E75" s="752" t="s">
        <v>295</v>
      </c>
      <c r="F75" s="753" t="s">
        <v>244</v>
      </c>
      <c r="G75" s="754"/>
      <c r="H75" s="754"/>
      <c r="I75" s="754"/>
      <c r="J75" s="754"/>
      <c r="K75" s="754"/>
      <c r="L75" s="754"/>
      <c r="M75" s="755"/>
      <c r="N75" s="750" t="s">
        <v>42</v>
      </c>
      <c r="O75" s="77"/>
      <c r="P75" s="77"/>
      <c r="Q75" s="77"/>
      <c r="R75" s="77"/>
      <c r="S75" s="77"/>
      <c r="T75" s="77"/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77"/>
      <c r="AO75" s="77"/>
      <c r="AP75" s="77"/>
      <c r="AQ75" s="77"/>
    </row>
    <row r="76" spans="1:44" s="8" customFormat="1" ht="208.5" customHeight="1" thickTop="1" thickBot="1" x14ac:dyDescent="0.45">
      <c r="A76" s="644"/>
      <c r="B76" s="642"/>
      <c r="C76" s="642"/>
      <c r="D76" s="642"/>
      <c r="E76" s="642"/>
      <c r="F76" s="488" t="s">
        <v>115</v>
      </c>
      <c r="G76" s="488" t="s">
        <v>114</v>
      </c>
      <c r="H76" s="489" t="s">
        <v>116</v>
      </c>
      <c r="I76" s="488" t="s">
        <v>144</v>
      </c>
      <c r="J76" s="490" t="s">
        <v>145</v>
      </c>
      <c r="K76" s="490" t="s">
        <v>127</v>
      </c>
      <c r="L76" s="488" t="s">
        <v>146</v>
      </c>
      <c r="M76" s="488" t="s">
        <v>147</v>
      </c>
      <c r="N76" s="646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</row>
    <row r="77" spans="1:44" s="8" customFormat="1" ht="58.5" customHeight="1" thickTop="1" thickBot="1" x14ac:dyDescent="0.45">
      <c r="A77" s="651" t="s">
        <v>263</v>
      </c>
      <c r="B77" s="745"/>
      <c r="C77" s="745"/>
      <c r="D77" s="745"/>
      <c r="E77" s="745"/>
      <c r="F77" s="745"/>
      <c r="G77" s="745"/>
      <c r="H77" s="745"/>
      <c r="I77" s="745"/>
      <c r="J77" s="745"/>
      <c r="K77" s="745"/>
      <c r="L77" s="745"/>
      <c r="M77" s="745"/>
      <c r="N77" s="746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0"/>
      <c r="AI77" s="30"/>
      <c r="AJ77" s="30"/>
      <c r="AK77" s="30"/>
      <c r="AL77" s="30"/>
      <c r="AM77" s="30"/>
      <c r="AN77" s="30"/>
      <c r="AO77" s="30"/>
      <c r="AP77" s="30"/>
      <c r="AQ77" s="30"/>
    </row>
    <row r="78" spans="1:44" s="54" customFormat="1" ht="243.75" customHeight="1" thickTop="1" thickBot="1" x14ac:dyDescent="0.3">
      <c r="A78" s="374" t="s">
        <v>57</v>
      </c>
      <c r="B78" s="367" t="s">
        <v>21</v>
      </c>
      <c r="C78" s="109" t="s">
        <v>126</v>
      </c>
      <c r="D78" s="375">
        <v>7735</v>
      </c>
      <c r="E78" s="433"/>
      <c r="F78" s="431" t="s">
        <v>132</v>
      </c>
      <c r="G78" s="431" t="s">
        <v>11</v>
      </c>
      <c r="H78" s="433"/>
      <c r="I78" s="434">
        <v>8</v>
      </c>
      <c r="J78" s="436">
        <v>0</v>
      </c>
      <c r="K78" s="436"/>
      <c r="L78" s="110">
        <f>I78+J78</f>
        <v>8</v>
      </c>
      <c r="M78" s="113">
        <f>L78*D78</f>
        <v>61880</v>
      </c>
      <c r="N78" s="550" t="s">
        <v>170</v>
      </c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  <c r="AK78" s="28"/>
      <c r="AL78" s="28"/>
      <c r="AM78" s="28"/>
      <c r="AN78" s="28"/>
      <c r="AO78" s="28"/>
      <c r="AP78" s="28"/>
      <c r="AQ78" s="28"/>
    </row>
    <row r="79" spans="1:44" s="54" customFormat="1" ht="254.25" customHeight="1" thickTop="1" thickBot="1" x14ac:dyDescent="0.3">
      <c r="A79" s="459" t="s">
        <v>58</v>
      </c>
      <c r="B79" s="595" t="s">
        <v>269</v>
      </c>
      <c r="C79" s="246" t="s">
        <v>111</v>
      </c>
      <c r="D79" s="146">
        <v>1500</v>
      </c>
      <c r="E79" s="146"/>
      <c r="F79" s="246" t="s">
        <v>223</v>
      </c>
      <c r="G79" s="246" t="s">
        <v>7</v>
      </c>
      <c r="H79" s="146"/>
      <c r="I79" s="193">
        <v>6</v>
      </c>
      <c r="J79" s="193">
        <v>0</v>
      </c>
      <c r="K79" s="259"/>
      <c r="L79" s="3">
        <f>I79+J79</f>
        <v>6</v>
      </c>
      <c r="M79" s="3">
        <f>D79*L79</f>
        <v>9000</v>
      </c>
      <c r="N79" s="502" t="s">
        <v>170</v>
      </c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  <c r="AK79" s="28"/>
      <c r="AL79" s="28"/>
      <c r="AM79" s="28"/>
      <c r="AN79" s="28"/>
      <c r="AO79" s="28"/>
      <c r="AP79" s="28"/>
      <c r="AQ79" s="28"/>
    </row>
    <row r="80" spans="1:44" s="54" customFormat="1" ht="198.75" customHeight="1" thickTop="1" x14ac:dyDescent="0.25">
      <c r="A80" s="594" t="s">
        <v>123</v>
      </c>
      <c r="B80" s="573" t="s">
        <v>153</v>
      </c>
      <c r="C80" s="14" t="s">
        <v>130</v>
      </c>
      <c r="D80" s="217">
        <v>1200</v>
      </c>
      <c r="E80" s="217"/>
      <c r="F80" s="14" t="s">
        <v>132</v>
      </c>
      <c r="G80" s="14" t="s">
        <v>11</v>
      </c>
      <c r="H80" s="217"/>
      <c r="I80" s="47">
        <v>8</v>
      </c>
      <c r="J80" s="15">
        <v>0</v>
      </c>
      <c r="K80" s="15"/>
      <c r="L80" s="15">
        <f>I80+J80</f>
        <v>8</v>
      </c>
      <c r="M80" s="220">
        <f>L80*D80</f>
        <v>9600</v>
      </c>
      <c r="N80" s="743" t="s">
        <v>168</v>
      </c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28"/>
      <c r="AM80" s="28"/>
      <c r="AN80" s="28"/>
      <c r="AO80" s="28"/>
      <c r="AP80" s="28"/>
      <c r="AQ80" s="28"/>
    </row>
    <row r="81" spans="1:43" s="54" customFormat="1" ht="202.5" customHeight="1" thickBot="1" x14ac:dyDescent="0.3">
      <c r="A81" s="376" t="s">
        <v>107</v>
      </c>
      <c r="B81" s="385" t="s">
        <v>138</v>
      </c>
      <c r="C81" s="296" t="s">
        <v>131</v>
      </c>
      <c r="D81" s="296">
        <v>300</v>
      </c>
      <c r="E81" s="296"/>
      <c r="F81" s="238" t="s">
        <v>132</v>
      </c>
      <c r="G81" s="238" t="s">
        <v>11</v>
      </c>
      <c r="H81" s="296"/>
      <c r="I81" s="377">
        <v>8</v>
      </c>
      <c r="J81" s="296">
        <v>0</v>
      </c>
      <c r="K81" s="296"/>
      <c r="L81" s="296">
        <f>I81+J81</f>
        <v>8</v>
      </c>
      <c r="M81" s="378">
        <f>L81*D81</f>
        <v>2400</v>
      </c>
      <c r="N81" s="744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8"/>
    </row>
    <row r="82" spans="1:43" s="7" customFormat="1" ht="74.25" customHeight="1" thickTop="1" thickBot="1" x14ac:dyDescent="0.4">
      <c r="A82" s="549"/>
      <c r="B82" s="517"/>
      <c r="C82" s="510"/>
      <c r="D82" s="503">
        <f>SUM(D78:D81)</f>
        <v>10735</v>
      </c>
      <c r="E82" s="551"/>
      <c r="F82" s="517"/>
      <c r="G82" s="517"/>
      <c r="H82" s="503">
        <f>SUM(H78:H81)</f>
        <v>0</v>
      </c>
      <c r="I82" s="511"/>
      <c r="J82" s="503"/>
      <c r="K82" s="503"/>
      <c r="L82" s="503"/>
      <c r="M82" s="503">
        <f>SUM(M78:M81)</f>
        <v>82880</v>
      </c>
      <c r="N82" s="504"/>
      <c r="O82" s="79"/>
      <c r="P82" s="79"/>
      <c r="Q82" s="79"/>
      <c r="R82" s="79"/>
      <c r="S82" s="79"/>
      <c r="T82" s="79"/>
      <c r="U82" s="79"/>
      <c r="V82" s="79"/>
      <c r="W82" s="79"/>
      <c r="X82" s="79"/>
      <c r="Y82" s="79"/>
      <c r="Z82" s="79"/>
      <c r="AA82" s="79"/>
      <c r="AB82" s="79"/>
      <c r="AC82" s="79"/>
      <c r="AD82" s="79"/>
      <c r="AE82" s="79"/>
      <c r="AF82" s="79"/>
      <c r="AG82" s="79"/>
      <c r="AH82" s="79"/>
      <c r="AI82" s="79"/>
      <c r="AJ82" s="79"/>
      <c r="AK82" s="79"/>
      <c r="AL82" s="79"/>
      <c r="AM82" s="79"/>
      <c r="AN82" s="79"/>
      <c r="AO82" s="79"/>
      <c r="AP82" s="79"/>
      <c r="AQ82" s="79"/>
    </row>
    <row r="83" spans="1:43" s="28" customFormat="1" ht="15.75" thickTop="1" x14ac:dyDescent="0.25">
      <c r="H83" s="164"/>
      <c r="R83" s="102"/>
      <c r="S83" s="102"/>
      <c r="T83" s="102"/>
      <c r="U83" s="102"/>
      <c r="AH83" s="102"/>
      <c r="AI83" s="102"/>
      <c r="AJ83" s="102"/>
      <c r="AK83" s="102"/>
    </row>
    <row r="84" spans="1:43" s="28" customFormat="1" x14ac:dyDescent="0.25">
      <c r="H84" s="164"/>
      <c r="R84" s="102"/>
      <c r="S84" s="102"/>
      <c r="T84" s="102"/>
      <c r="U84" s="102"/>
      <c r="AH84" s="102"/>
      <c r="AI84" s="102"/>
      <c r="AJ84" s="102"/>
      <c r="AK84" s="102"/>
    </row>
    <row r="85" spans="1:43" s="28" customFormat="1" x14ac:dyDescent="0.25">
      <c r="H85" s="164"/>
      <c r="R85" s="102"/>
      <c r="S85" s="102"/>
      <c r="T85" s="102"/>
      <c r="U85" s="102"/>
      <c r="AH85" s="102"/>
      <c r="AI85" s="102"/>
      <c r="AJ85" s="102"/>
      <c r="AK85" s="102"/>
    </row>
    <row r="86" spans="1:43" s="28" customFormat="1" ht="15.75" thickBot="1" x14ac:dyDescent="0.3">
      <c r="H86" s="164"/>
      <c r="R86" s="102"/>
      <c r="S86" s="102"/>
      <c r="T86" s="102"/>
      <c r="U86" s="102"/>
      <c r="AH86" s="102"/>
      <c r="AI86" s="102"/>
      <c r="AJ86" s="102"/>
      <c r="AK86" s="102"/>
    </row>
    <row r="87" spans="1:43" s="28" customFormat="1" ht="39" customHeight="1" thickTop="1" x14ac:dyDescent="0.5">
      <c r="A87" s="719" t="s">
        <v>218</v>
      </c>
      <c r="B87" s="720"/>
      <c r="C87" s="720"/>
      <c r="D87" s="720"/>
      <c r="E87" s="720"/>
      <c r="F87" s="720"/>
      <c r="G87" s="724"/>
      <c r="H87" s="164"/>
      <c r="R87" s="102"/>
      <c r="S87" s="102"/>
      <c r="T87" s="102"/>
      <c r="U87" s="102"/>
      <c r="AH87" s="102"/>
      <c r="AI87" s="102"/>
      <c r="AJ87" s="102"/>
      <c r="AK87" s="102"/>
    </row>
    <row r="88" spans="1:43" s="28" customFormat="1" ht="84" customHeight="1" x14ac:dyDescent="0.25">
      <c r="A88" s="379" t="s">
        <v>122</v>
      </c>
      <c r="B88" s="358" t="s">
        <v>125</v>
      </c>
      <c r="C88" s="542" t="s">
        <v>184</v>
      </c>
      <c r="D88" s="552"/>
      <c r="E88" s="380" t="s">
        <v>122</v>
      </c>
      <c r="F88" s="358" t="s">
        <v>125</v>
      </c>
      <c r="G88" s="544" t="s">
        <v>216</v>
      </c>
      <c r="H88" s="164"/>
      <c r="R88" s="102"/>
      <c r="S88" s="102"/>
      <c r="T88" s="102"/>
      <c r="U88" s="102"/>
      <c r="AH88" s="102"/>
      <c r="AI88" s="102"/>
      <c r="AJ88" s="102"/>
      <c r="AK88" s="102"/>
    </row>
    <row r="89" spans="1:43" s="28" customFormat="1" ht="146.25" customHeight="1" x14ac:dyDescent="0.25">
      <c r="A89" s="379" t="s">
        <v>149</v>
      </c>
      <c r="B89" s="358" t="s">
        <v>149</v>
      </c>
      <c r="C89" s="542" t="s">
        <v>214</v>
      </c>
      <c r="D89" s="543"/>
      <c r="E89" s="380" t="s">
        <v>211</v>
      </c>
      <c r="F89" s="373" t="s">
        <v>211</v>
      </c>
      <c r="G89" s="545" t="s">
        <v>210</v>
      </c>
      <c r="H89" s="164"/>
      <c r="R89" s="102"/>
      <c r="S89" s="102"/>
      <c r="T89" s="102"/>
      <c r="U89" s="102"/>
      <c r="AH89" s="102"/>
      <c r="AI89" s="102"/>
      <c r="AJ89" s="102"/>
      <c r="AK89" s="102"/>
    </row>
    <row r="90" spans="1:43" s="28" customFormat="1" ht="41.25" customHeight="1" thickBot="1" x14ac:dyDescent="0.55000000000000004">
      <c r="A90" s="546">
        <f>O69</f>
        <v>129372.66666666667</v>
      </c>
      <c r="B90" s="505">
        <f>M82</f>
        <v>82880</v>
      </c>
      <c r="C90" s="505">
        <f>A90-B90</f>
        <v>46492.666666666672</v>
      </c>
      <c r="D90" s="547"/>
      <c r="E90" s="505">
        <f>D69</f>
        <v>10735</v>
      </c>
      <c r="F90" s="505">
        <f>D82</f>
        <v>10735</v>
      </c>
      <c r="G90" s="548">
        <f>E90-F90</f>
        <v>0</v>
      </c>
      <c r="H90" s="164"/>
      <c r="R90" s="102"/>
      <c r="S90" s="102"/>
      <c r="T90" s="102"/>
      <c r="U90" s="102"/>
      <c r="AH90" s="102"/>
      <c r="AI90" s="102"/>
      <c r="AJ90" s="102"/>
      <c r="AK90" s="102"/>
    </row>
    <row r="91" spans="1:43" s="28" customFormat="1" ht="15.75" thickTop="1" x14ac:dyDescent="0.25">
      <c r="H91" s="164"/>
      <c r="R91" s="102"/>
      <c r="S91" s="102"/>
      <c r="T91" s="102"/>
      <c r="U91" s="102"/>
      <c r="AH91" s="102"/>
      <c r="AI91" s="102"/>
      <c r="AJ91" s="102"/>
      <c r="AK91" s="102"/>
    </row>
    <row r="92" spans="1:43" s="28" customFormat="1" x14ac:dyDescent="0.25">
      <c r="H92" s="164"/>
      <c r="R92" s="102"/>
      <c r="S92" s="102"/>
      <c r="T92" s="102"/>
      <c r="U92" s="102"/>
      <c r="AH92" s="102"/>
      <c r="AI92" s="102"/>
      <c r="AJ92" s="102"/>
      <c r="AK92" s="102"/>
    </row>
    <row r="93" spans="1:43" s="28" customFormat="1" ht="15.75" thickBot="1" x14ac:dyDescent="0.3">
      <c r="H93" s="164"/>
      <c r="R93" s="102"/>
      <c r="S93" s="102"/>
      <c r="T93" s="102"/>
      <c r="U93" s="102"/>
      <c r="AH93" s="102"/>
      <c r="AI93" s="102"/>
      <c r="AJ93" s="102"/>
      <c r="AK93" s="102"/>
    </row>
    <row r="94" spans="1:43" s="28" customFormat="1" ht="51.75" customHeight="1" thickTop="1" x14ac:dyDescent="0.5">
      <c r="A94" s="719" t="s">
        <v>215</v>
      </c>
      <c r="B94" s="720"/>
      <c r="C94" s="720"/>
      <c r="D94" s="721"/>
      <c r="E94" s="381"/>
      <c r="F94" s="381"/>
      <c r="G94" s="381"/>
      <c r="H94" s="164"/>
      <c r="R94" s="102"/>
      <c r="S94" s="102"/>
      <c r="T94" s="102"/>
      <c r="U94" s="102"/>
      <c r="AH94" s="102"/>
      <c r="AI94" s="102"/>
      <c r="AJ94" s="102"/>
      <c r="AK94" s="102"/>
    </row>
    <row r="95" spans="1:43" s="28" customFormat="1" ht="144.75" customHeight="1" x14ac:dyDescent="0.25">
      <c r="A95" s="553" t="s">
        <v>217</v>
      </c>
      <c r="B95" s="554" t="s">
        <v>230</v>
      </c>
      <c r="C95" s="717" t="s">
        <v>231</v>
      </c>
      <c r="D95" s="718"/>
      <c r="F95" s="383"/>
      <c r="G95" s="383"/>
      <c r="H95" s="164"/>
      <c r="R95" s="102"/>
      <c r="S95" s="102"/>
      <c r="T95" s="102"/>
      <c r="U95" s="102"/>
      <c r="AH95" s="102"/>
      <c r="AI95" s="102"/>
      <c r="AJ95" s="102"/>
      <c r="AK95" s="102"/>
    </row>
    <row r="96" spans="1:43" s="28" customFormat="1" ht="33.75" customHeight="1" thickBot="1" x14ac:dyDescent="0.3">
      <c r="A96" s="546">
        <f>C90</f>
        <v>46492.666666666672</v>
      </c>
      <c r="B96" s="505">
        <f>C54</f>
        <v>46488</v>
      </c>
      <c r="C96" s="722">
        <f>A96-B96</f>
        <v>4.6666666666715173</v>
      </c>
      <c r="D96" s="723"/>
      <c r="F96" s="384"/>
      <c r="G96" s="384"/>
      <c r="H96" s="164"/>
      <c r="R96" s="102"/>
      <c r="S96" s="102"/>
      <c r="T96" s="102"/>
      <c r="U96" s="102"/>
      <c r="AH96" s="102"/>
      <c r="AI96" s="102"/>
      <c r="AJ96" s="102"/>
      <c r="AK96" s="102"/>
    </row>
    <row r="97" spans="8:37" s="28" customFormat="1" ht="15.75" thickTop="1" x14ac:dyDescent="0.25">
      <c r="H97" s="164"/>
      <c r="R97" s="102"/>
      <c r="S97" s="102"/>
      <c r="T97" s="102"/>
      <c r="U97" s="102"/>
      <c r="AH97" s="102"/>
      <c r="AI97" s="102"/>
      <c r="AJ97" s="102"/>
      <c r="AK97" s="102"/>
    </row>
    <row r="98" spans="8:37" s="28" customFormat="1" x14ac:dyDescent="0.25">
      <c r="H98" s="164"/>
      <c r="R98" s="102"/>
      <c r="S98" s="102"/>
      <c r="T98" s="102"/>
      <c r="U98" s="102"/>
      <c r="AH98" s="102"/>
      <c r="AI98" s="102"/>
      <c r="AJ98" s="102"/>
      <c r="AK98" s="102"/>
    </row>
    <row r="99" spans="8:37" s="28" customFormat="1" x14ac:dyDescent="0.25">
      <c r="H99" s="164"/>
      <c r="R99" s="102"/>
      <c r="S99" s="102"/>
      <c r="T99" s="102"/>
      <c r="U99" s="102"/>
      <c r="AH99" s="102"/>
      <c r="AI99" s="102"/>
      <c r="AJ99" s="102"/>
      <c r="AK99" s="102"/>
    </row>
    <row r="100" spans="8:37" s="28" customFormat="1" x14ac:dyDescent="0.25">
      <c r="H100" s="164"/>
      <c r="R100" s="102"/>
      <c r="S100" s="102"/>
      <c r="T100" s="102"/>
      <c r="U100" s="102"/>
      <c r="AH100" s="102"/>
      <c r="AI100" s="102"/>
      <c r="AJ100" s="102"/>
      <c r="AK100" s="102"/>
    </row>
    <row r="101" spans="8:37" s="28" customFormat="1" x14ac:dyDescent="0.25">
      <c r="H101" s="164"/>
      <c r="R101" s="102"/>
      <c r="S101" s="102"/>
      <c r="T101" s="102"/>
      <c r="U101" s="102"/>
      <c r="AH101" s="102"/>
      <c r="AI101" s="102"/>
      <c r="AJ101" s="102"/>
      <c r="AK101" s="102"/>
    </row>
    <row r="102" spans="8:37" s="28" customFormat="1" x14ac:dyDescent="0.25">
      <c r="H102" s="164"/>
      <c r="R102" s="102"/>
      <c r="S102" s="102"/>
      <c r="T102" s="102"/>
      <c r="U102" s="102"/>
      <c r="AH102" s="102"/>
      <c r="AI102" s="102"/>
      <c r="AJ102" s="102"/>
      <c r="AK102" s="102"/>
    </row>
    <row r="103" spans="8:37" s="28" customFormat="1" x14ac:dyDescent="0.25">
      <c r="H103" s="164"/>
      <c r="R103" s="102"/>
      <c r="S103" s="102"/>
      <c r="T103" s="102"/>
      <c r="U103" s="102"/>
      <c r="AH103" s="102"/>
      <c r="AI103" s="102"/>
      <c r="AJ103" s="102"/>
      <c r="AK103" s="102"/>
    </row>
    <row r="104" spans="8:37" s="28" customFormat="1" x14ac:dyDescent="0.25">
      <c r="H104" s="164"/>
      <c r="R104" s="102"/>
      <c r="S104" s="102"/>
      <c r="T104" s="102"/>
      <c r="U104" s="102"/>
      <c r="AH104" s="102"/>
      <c r="AI104" s="102"/>
      <c r="AJ104" s="102"/>
      <c r="AK104" s="102"/>
    </row>
    <row r="105" spans="8:37" s="28" customFormat="1" x14ac:dyDescent="0.25">
      <c r="H105" s="164"/>
      <c r="R105" s="102"/>
      <c r="S105" s="102"/>
      <c r="T105" s="102"/>
      <c r="U105" s="102"/>
      <c r="AH105" s="102"/>
      <c r="AI105" s="102"/>
      <c r="AJ105" s="102"/>
      <c r="AK105" s="102"/>
    </row>
    <row r="106" spans="8:37" s="28" customFormat="1" x14ac:dyDescent="0.25">
      <c r="H106" s="164"/>
      <c r="R106" s="102"/>
      <c r="S106" s="102"/>
      <c r="T106" s="102"/>
      <c r="U106" s="102"/>
      <c r="AH106" s="102"/>
      <c r="AI106" s="102"/>
      <c r="AJ106" s="102"/>
      <c r="AK106" s="102"/>
    </row>
    <row r="107" spans="8:37" s="28" customFormat="1" x14ac:dyDescent="0.25">
      <c r="H107" s="164"/>
      <c r="R107" s="102"/>
      <c r="S107" s="102"/>
      <c r="T107" s="102"/>
      <c r="U107" s="102"/>
      <c r="AH107" s="102"/>
      <c r="AI107" s="102"/>
      <c r="AJ107" s="102"/>
      <c r="AK107" s="102"/>
    </row>
    <row r="108" spans="8:37" s="28" customFormat="1" x14ac:dyDescent="0.25">
      <c r="H108" s="164"/>
      <c r="R108" s="102"/>
      <c r="S108" s="102"/>
      <c r="T108" s="102"/>
      <c r="U108" s="102"/>
      <c r="AH108" s="102"/>
      <c r="AI108" s="102"/>
      <c r="AJ108" s="102"/>
      <c r="AK108" s="102"/>
    </row>
    <row r="109" spans="8:37" s="28" customFormat="1" x14ac:dyDescent="0.25">
      <c r="H109" s="164"/>
      <c r="R109" s="102"/>
      <c r="S109" s="102"/>
      <c r="T109" s="102"/>
      <c r="U109" s="102"/>
      <c r="AH109" s="102"/>
      <c r="AI109" s="102"/>
      <c r="AJ109" s="102"/>
      <c r="AK109" s="102"/>
    </row>
    <row r="110" spans="8:37" s="28" customFormat="1" x14ac:dyDescent="0.25">
      <c r="H110" s="164"/>
      <c r="R110" s="102"/>
      <c r="S110" s="102"/>
      <c r="T110" s="102"/>
      <c r="U110" s="102"/>
      <c r="AH110" s="102"/>
      <c r="AI110" s="102"/>
      <c r="AJ110" s="102"/>
      <c r="AK110" s="102"/>
    </row>
    <row r="111" spans="8:37" s="28" customFormat="1" x14ac:dyDescent="0.25">
      <c r="H111" s="164"/>
      <c r="R111" s="102"/>
      <c r="S111" s="102"/>
      <c r="T111" s="102"/>
      <c r="U111" s="102"/>
      <c r="AH111" s="102"/>
      <c r="AI111" s="102"/>
      <c r="AJ111" s="102"/>
      <c r="AK111" s="102"/>
    </row>
    <row r="112" spans="8:37" s="28" customFormat="1" x14ac:dyDescent="0.25">
      <c r="H112" s="164"/>
      <c r="R112" s="102"/>
      <c r="S112" s="102"/>
      <c r="T112" s="102"/>
      <c r="U112" s="102"/>
      <c r="AH112" s="102"/>
      <c r="AI112" s="102"/>
      <c r="AJ112" s="102"/>
      <c r="AK112" s="102"/>
    </row>
    <row r="113" spans="8:48" s="28" customFormat="1" x14ac:dyDescent="0.25">
      <c r="H113" s="164"/>
      <c r="R113" s="102"/>
      <c r="S113" s="102"/>
      <c r="T113" s="102"/>
      <c r="U113" s="102"/>
      <c r="AH113" s="102"/>
      <c r="AI113" s="102"/>
      <c r="AJ113" s="102"/>
      <c r="AK113" s="102"/>
    </row>
    <row r="114" spans="8:48" s="28" customFormat="1" x14ac:dyDescent="0.25">
      <c r="H114" s="164"/>
      <c r="R114" s="102"/>
      <c r="S114" s="102"/>
      <c r="T114" s="102"/>
      <c r="U114" s="102"/>
      <c r="AH114" s="102"/>
      <c r="AI114" s="102"/>
      <c r="AJ114" s="102"/>
      <c r="AK114" s="102"/>
    </row>
    <row r="115" spans="8:48" s="28" customFormat="1" x14ac:dyDescent="0.25">
      <c r="H115" s="164"/>
      <c r="R115" s="102"/>
      <c r="S115" s="102"/>
      <c r="T115" s="139"/>
      <c r="U115" s="102"/>
      <c r="W115" s="138"/>
      <c r="AH115" s="139"/>
      <c r="AI115" s="102"/>
      <c r="AJ115" s="102"/>
      <c r="AK115" s="102"/>
      <c r="AT115" s="125"/>
      <c r="AU115" s="138"/>
      <c r="AV115" s="138"/>
    </row>
    <row r="116" spans="8:48" s="28" customFormat="1" x14ac:dyDescent="0.25">
      <c r="H116" s="164"/>
      <c r="R116" s="102"/>
      <c r="S116" s="102"/>
      <c r="T116" s="139"/>
      <c r="U116" s="102"/>
      <c r="W116" s="138"/>
      <c r="AH116" s="139"/>
      <c r="AI116" s="102"/>
      <c r="AJ116" s="102"/>
      <c r="AK116" s="102"/>
      <c r="AT116" s="125"/>
      <c r="AU116" s="138"/>
      <c r="AV116" s="138"/>
    </row>
    <row r="117" spans="8:48" s="28" customFormat="1" x14ac:dyDescent="0.25">
      <c r="H117" s="164"/>
      <c r="R117" s="102"/>
      <c r="S117" s="102"/>
      <c r="T117" s="139"/>
      <c r="U117" s="102"/>
      <c r="W117" s="138"/>
      <c r="AH117" s="139"/>
      <c r="AI117" s="102"/>
      <c r="AJ117" s="102"/>
      <c r="AK117" s="102"/>
      <c r="AT117" s="125"/>
      <c r="AU117" s="138"/>
      <c r="AV117" s="138"/>
    </row>
    <row r="118" spans="8:48" s="28" customFormat="1" x14ac:dyDescent="0.25">
      <c r="H118" s="164"/>
      <c r="R118" s="102"/>
      <c r="S118" s="102"/>
      <c r="T118" s="139"/>
      <c r="U118" s="102"/>
      <c r="W118" s="138"/>
      <c r="AH118" s="139"/>
      <c r="AI118" s="102"/>
      <c r="AJ118" s="102"/>
      <c r="AK118" s="102"/>
      <c r="AT118" s="125"/>
      <c r="AU118" s="138"/>
      <c r="AV118" s="138"/>
    </row>
    <row r="119" spans="8:48" s="28" customFormat="1" x14ac:dyDescent="0.25">
      <c r="H119" s="164"/>
      <c r="R119" s="102"/>
      <c r="S119" s="102"/>
      <c r="T119" s="139"/>
      <c r="U119" s="102"/>
      <c r="W119" s="138"/>
      <c r="AH119" s="139"/>
      <c r="AI119" s="102"/>
      <c r="AJ119" s="102"/>
      <c r="AK119" s="102"/>
      <c r="AT119" s="125"/>
      <c r="AU119" s="138"/>
      <c r="AV119" s="138"/>
    </row>
    <row r="120" spans="8:48" s="28" customFormat="1" x14ac:dyDescent="0.25">
      <c r="H120" s="164"/>
      <c r="R120" s="102"/>
      <c r="S120" s="102"/>
      <c r="T120" s="139"/>
      <c r="U120" s="102"/>
      <c r="W120" s="138"/>
      <c r="AH120" s="139"/>
      <c r="AI120" s="102"/>
      <c r="AJ120" s="102"/>
      <c r="AK120" s="102"/>
      <c r="AT120" s="125"/>
      <c r="AU120" s="138"/>
      <c r="AV120" s="138"/>
    </row>
    <row r="121" spans="8:48" s="28" customFormat="1" x14ac:dyDescent="0.25">
      <c r="H121" s="164"/>
      <c r="R121" s="102"/>
      <c r="S121" s="102"/>
      <c r="T121" s="139"/>
      <c r="U121" s="102"/>
      <c r="W121" s="138"/>
      <c r="AH121" s="139"/>
      <c r="AI121" s="102"/>
      <c r="AJ121" s="102"/>
      <c r="AK121" s="102"/>
      <c r="AT121" s="125"/>
      <c r="AU121" s="138"/>
      <c r="AV121" s="138"/>
    </row>
    <row r="122" spans="8:48" s="28" customFormat="1" x14ac:dyDescent="0.25">
      <c r="H122" s="164"/>
      <c r="R122" s="102"/>
      <c r="S122" s="102"/>
      <c r="T122" s="139"/>
      <c r="U122" s="102"/>
      <c r="W122" s="138"/>
      <c r="AH122" s="139"/>
      <c r="AI122" s="102"/>
      <c r="AJ122" s="102"/>
      <c r="AK122" s="102"/>
      <c r="AT122" s="125"/>
      <c r="AU122" s="138"/>
      <c r="AV122" s="138"/>
    </row>
    <row r="123" spans="8:48" s="28" customFormat="1" x14ac:dyDescent="0.25">
      <c r="H123" s="164"/>
      <c r="R123" s="102"/>
      <c r="S123" s="102"/>
      <c r="T123" s="139"/>
      <c r="U123" s="102"/>
      <c r="W123" s="138"/>
      <c r="AH123" s="139"/>
      <c r="AI123" s="102"/>
      <c r="AJ123" s="102"/>
      <c r="AK123" s="102"/>
      <c r="AT123" s="125"/>
      <c r="AU123" s="138"/>
      <c r="AV123" s="138"/>
    </row>
    <row r="124" spans="8:48" s="28" customFormat="1" x14ac:dyDescent="0.25">
      <c r="H124" s="164"/>
      <c r="R124" s="102"/>
      <c r="S124" s="102"/>
      <c r="T124" s="139"/>
      <c r="U124" s="102"/>
      <c r="W124" s="138"/>
      <c r="AH124" s="139"/>
      <c r="AI124" s="102"/>
      <c r="AJ124" s="102"/>
      <c r="AK124" s="102"/>
      <c r="AT124" s="125"/>
      <c r="AU124" s="138"/>
      <c r="AV124" s="138"/>
    </row>
    <row r="125" spans="8:48" s="28" customFormat="1" x14ac:dyDescent="0.25">
      <c r="H125" s="164"/>
      <c r="R125" s="102"/>
      <c r="S125" s="102"/>
      <c r="T125" s="139"/>
      <c r="U125" s="102"/>
      <c r="W125" s="138"/>
      <c r="AH125" s="139"/>
      <c r="AI125" s="102"/>
      <c r="AJ125" s="102"/>
      <c r="AK125" s="102"/>
      <c r="AT125" s="125"/>
      <c r="AU125" s="138"/>
      <c r="AV125" s="138"/>
    </row>
    <row r="126" spans="8:48" s="28" customFormat="1" x14ac:dyDescent="0.25">
      <c r="H126" s="164"/>
      <c r="R126" s="102"/>
      <c r="S126" s="102"/>
      <c r="T126" s="139"/>
      <c r="U126" s="102"/>
      <c r="W126" s="138"/>
      <c r="AH126" s="139"/>
      <c r="AI126" s="102"/>
      <c r="AJ126" s="102"/>
      <c r="AK126" s="102"/>
      <c r="AT126" s="125"/>
      <c r="AU126" s="138"/>
      <c r="AV126" s="138"/>
    </row>
    <row r="127" spans="8:48" s="28" customFormat="1" x14ac:dyDescent="0.25">
      <c r="H127" s="164"/>
      <c r="R127" s="102"/>
      <c r="S127" s="102"/>
      <c r="T127" s="139"/>
      <c r="U127" s="102"/>
      <c r="W127" s="138"/>
      <c r="AH127" s="139"/>
      <c r="AI127" s="102"/>
      <c r="AJ127" s="102"/>
      <c r="AK127" s="102"/>
      <c r="AT127" s="125"/>
      <c r="AU127" s="138"/>
      <c r="AV127" s="138"/>
    </row>
    <row r="128" spans="8:48" s="28" customFormat="1" x14ac:dyDescent="0.25">
      <c r="H128" s="164"/>
      <c r="R128" s="102"/>
      <c r="S128" s="102"/>
      <c r="T128" s="139"/>
      <c r="U128" s="102"/>
      <c r="W128" s="138"/>
      <c r="AH128" s="139"/>
      <c r="AI128" s="102"/>
      <c r="AJ128" s="102"/>
      <c r="AK128" s="102"/>
      <c r="AT128" s="125"/>
      <c r="AU128" s="138"/>
      <c r="AV128" s="138"/>
    </row>
    <row r="129" spans="8:48" s="28" customFormat="1" x14ac:dyDescent="0.25">
      <c r="H129" s="164"/>
      <c r="R129" s="102"/>
      <c r="S129" s="102"/>
      <c r="T129" s="139"/>
      <c r="U129" s="102"/>
      <c r="W129" s="138"/>
      <c r="AH129" s="139"/>
      <c r="AI129" s="102"/>
      <c r="AJ129" s="102"/>
      <c r="AK129" s="102"/>
      <c r="AT129" s="125"/>
      <c r="AU129" s="138"/>
      <c r="AV129" s="138"/>
    </row>
    <row r="130" spans="8:48" s="28" customFormat="1" x14ac:dyDescent="0.25">
      <c r="H130" s="164"/>
      <c r="R130" s="102"/>
      <c r="S130" s="102"/>
      <c r="T130" s="139"/>
      <c r="U130" s="102"/>
      <c r="W130" s="138"/>
      <c r="AH130" s="139"/>
      <c r="AI130" s="102"/>
      <c r="AJ130" s="102"/>
      <c r="AK130" s="102"/>
      <c r="AT130" s="125"/>
      <c r="AU130" s="138"/>
      <c r="AV130" s="138"/>
    </row>
    <row r="131" spans="8:48" s="28" customFormat="1" x14ac:dyDescent="0.25">
      <c r="H131" s="164"/>
      <c r="R131" s="102"/>
      <c r="S131" s="102"/>
      <c r="T131" s="139"/>
      <c r="U131" s="102"/>
      <c r="W131" s="138"/>
      <c r="AH131" s="139"/>
      <c r="AI131" s="102"/>
      <c r="AJ131" s="102"/>
      <c r="AK131" s="102"/>
      <c r="AT131" s="125"/>
      <c r="AU131" s="138"/>
      <c r="AV131" s="138"/>
    </row>
    <row r="132" spans="8:48" s="28" customFormat="1" x14ac:dyDescent="0.25">
      <c r="H132" s="164"/>
      <c r="R132" s="102"/>
      <c r="S132" s="102"/>
      <c r="T132" s="139"/>
      <c r="U132" s="102"/>
      <c r="W132" s="138"/>
      <c r="AH132" s="139"/>
      <c r="AI132" s="102"/>
      <c r="AJ132" s="102"/>
      <c r="AK132" s="102"/>
      <c r="AT132" s="125"/>
      <c r="AU132" s="138"/>
      <c r="AV132" s="138"/>
    </row>
    <row r="133" spans="8:48" s="28" customFormat="1" x14ac:dyDescent="0.25">
      <c r="H133" s="164"/>
      <c r="R133" s="102"/>
      <c r="S133" s="102"/>
      <c r="T133" s="139"/>
      <c r="U133" s="102"/>
      <c r="W133" s="138"/>
      <c r="AH133" s="139"/>
      <c r="AI133" s="102"/>
      <c r="AJ133" s="102"/>
      <c r="AK133" s="102"/>
      <c r="AT133" s="125"/>
      <c r="AU133" s="138"/>
      <c r="AV133" s="138"/>
    </row>
    <row r="134" spans="8:48" s="28" customFormat="1" x14ac:dyDescent="0.25">
      <c r="H134" s="164"/>
      <c r="R134" s="102"/>
      <c r="S134" s="102"/>
      <c r="T134" s="139"/>
      <c r="U134" s="102"/>
      <c r="W134" s="138"/>
      <c r="AH134" s="139"/>
      <c r="AI134" s="102"/>
      <c r="AJ134" s="102"/>
      <c r="AK134" s="102"/>
      <c r="AT134" s="125"/>
      <c r="AU134" s="138"/>
      <c r="AV134" s="138"/>
    </row>
    <row r="135" spans="8:48" s="28" customFormat="1" x14ac:dyDescent="0.25">
      <c r="H135" s="164"/>
      <c r="R135" s="102"/>
      <c r="S135" s="102"/>
      <c r="T135" s="139"/>
      <c r="U135" s="102"/>
      <c r="W135" s="138"/>
      <c r="AH135" s="139"/>
      <c r="AI135" s="102"/>
      <c r="AJ135" s="102"/>
      <c r="AK135" s="102"/>
      <c r="AT135" s="125"/>
      <c r="AU135" s="138"/>
      <c r="AV135" s="138"/>
    </row>
    <row r="136" spans="8:48" s="28" customFormat="1" x14ac:dyDescent="0.25">
      <c r="H136" s="164"/>
      <c r="R136" s="102"/>
      <c r="S136" s="102"/>
      <c r="T136" s="139"/>
      <c r="U136" s="102"/>
      <c r="W136" s="138"/>
      <c r="AH136" s="139"/>
      <c r="AI136" s="102"/>
      <c r="AJ136" s="102"/>
      <c r="AK136" s="102"/>
      <c r="AT136" s="125"/>
      <c r="AU136" s="138"/>
      <c r="AV136" s="138"/>
    </row>
    <row r="137" spans="8:48" s="28" customFormat="1" x14ac:dyDescent="0.25">
      <c r="H137" s="164"/>
      <c r="R137" s="102"/>
      <c r="S137" s="102"/>
      <c r="T137" s="139"/>
      <c r="U137" s="102"/>
      <c r="W137" s="138"/>
      <c r="AH137" s="139"/>
      <c r="AI137" s="102"/>
      <c r="AJ137" s="102"/>
      <c r="AK137" s="102"/>
      <c r="AT137" s="125"/>
      <c r="AU137" s="138"/>
      <c r="AV137" s="138"/>
    </row>
    <row r="138" spans="8:48" s="28" customFormat="1" x14ac:dyDescent="0.25">
      <c r="H138" s="164"/>
      <c r="R138" s="102"/>
      <c r="S138" s="102"/>
      <c r="T138" s="139"/>
      <c r="U138" s="102"/>
      <c r="W138" s="138"/>
      <c r="AH138" s="139"/>
      <c r="AI138" s="102"/>
      <c r="AJ138" s="102"/>
      <c r="AK138" s="102"/>
      <c r="AT138" s="125"/>
      <c r="AU138" s="138"/>
      <c r="AV138" s="138"/>
    </row>
    <row r="139" spans="8:48" s="28" customFormat="1" x14ac:dyDescent="0.25">
      <c r="H139" s="164"/>
      <c r="R139" s="102"/>
      <c r="S139" s="102"/>
      <c r="T139" s="139"/>
      <c r="U139" s="102"/>
      <c r="W139" s="138"/>
      <c r="AH139" s="139"/>
      <c r="AI139" s="102"/>
      <c r="AJ139" s="102"/>
      <c r="AK139" s="102"/>
      <c r="AT139" s="125"/>
      <c r="AU139" s="138"/>
      <c r="AV139" s="138"/>
    </row>
    <row r="140" spans="8:48" s="28" customFormat="1" x14ac:dyDescent="0.25">
      <c r="H140" s="164"/>
      <c r="R140" s="102"/>
      <c r="S140" s="102"/>
      <c r="T140" s="139"/>
      <c r="U140" s="102"/>
      <c r="W140" s="138"/>
      <c r="AH140" s="139"/>
      <c r="AI140" s="102"/>
      <c r="AJ140" s="102"/>
      <c r="AK140" s="102"/>
      <c r="AT140" s="125"/>
      <c r="AU140" s="138"/>
      <c r="AV140" s="138"/>
    </row>
    <row r="141" spans="8:48" s="28" customFormat="1" x14ac:dyDescent="0.25">
      <c r="H141" s="164"/>
      <c r="R141" s="102"/>
      <c r="S141" s="102"/>
      <c r="T141" s="139"/>
      <c r="U141" s="102"/>
      <c r="W141" s="138"/>
      <c r="AH141" s="139"/>
      <c r="AI141" s="102"/>
      <c r="AJ141" s="102"/>
      <c r="AK141" s="102"/>
      <c r="AT141" s="125"/>
      <c r="AU141" s="138"/>
      <c r="AV141" s="138"/>
    </row>
    <row r="142" spans="8:48" s="28" customFormat="1" x14ac:dyDescent="0.25">
      <c r="H142" s="164"/>
      <c r="R142" s="102"/>
      <c r="S142" s="102"/>
      <c r="T142" s="139"/>
      <c r="U142" s="102"/>
      <c r="W142" s="138"/>
      <c r="AH142" s="139"/>
      <c r="AI142" s="102"/>
      <c r="AJ142" s="102"/>
      <c r="AK142" s="102"/>
      <c r="AT142" s="125"/>
      <c r="AU142" s="138"/>
      <c r="AV142" s="138"/>
    </row>
    <row r="143" spans="8:48" s="28" customFormat="1" x14ac:dyDescent="0.25">
      <c r="H143" s="164"/>
      <c r="R143" s="102"/>
      <c r="S143" s="102"/>
      <c r="T143" s="139"/>
      <c r="U143" s="102"/>
      <c r="W143" s="138"/>
      <c r="AH143" s="139"/>
      <c r="AI143" s="102"/>
      <c r="AJ143" s="102"/>
      <c r="AK143" s="102"/>
      <c r="AT143" s="125"/>
      <c r="AU143" s="138"/>
      <c r="AV143" s="138"/>
    </row>
    <row r="144" spans="8:48" s="28" customFormat="1" x14ac:dyDescent="0.25">
      <c r="H144" s="164"/>
      <c r="R144" s="102"/>
      <c r="S144" s="102"/>
      <c r="T144" s="139"/>
      <c r="U144" s="102"/>
      <c r="W144" s="138"/>
      <c r="AH144" s="139"/>
      <c r="AI144" s="102"/>
      <c r="AJ144" s="102"/>
      <c r="AK144" s="102"/>
      <c r="AT144" s="125"/>
      <c r="AU144" s="138"/>
      <c r="AV144" s="138"/>
    </row>
    <row r="145" spans="8:48" s="28" customFormat="1" x14ac:dyDescent="0.25">
      <c r="H145" s="164"/>
      <c r="R145" s="102"/>
      <c r="S145" s="102"/>
      <c r="T145" s="139"/>
      <c r="U145" s="102"/>
      <c r="W145" s="138"/>
      <c r="AH145" s="139"/>
      <c r="AI145" s="102"/>
      <c r="AJ145" s="102"/>
      <c r="AK145" s="102"/>
      <c r="AT145" s="125"/>
      <c r="AU145" s="138"/>
      <c r="AV145" s="138"/>
    </row>
    <row r="146" spans="8:48" s="28" customFormat="1" x14ac:dyDescent="0.25">
      <c r="H146" s="164"/>
      <c r="R146" s="102"/>
      <c r="S146" s="102"/>
      <c r="T146" s="139"/>
      <c r="U146" s="102"/>
      <c r="W146" s="138"/>
      <c r="AH146" s="139"/>
      <c r="AI146" s="102"/>
      <c r="AJ146" s="102"/>
      <c r="AK146" s="102"/>
      <c r="AT146" s="125"/>
      <c r="AU146" s="138"/>
      <c r="AV146" s="138"/>
    </row>
    <row r="147" spans="8:48" s="28" customFormat="1" x14ac:dyDescent="0.25">
      <c r="H147" s="164"/>
      <c r="R147" s="102"/>
      <c r="S147" s="102"/>
      <c r="T147" s="139"/>
      <c r="U147" s="102"/>
      <c r="W147" s="138"/>
      <c r="AH147" s="139"/>
      <c r="AI147" s="102"/>
      <c r="AJ147" s="102"/>
      <c r="AK147" s="102"/>
      <c r="AT147" s="125"/>
      <c r="AU147" s="138"/>
      <c r="AV147" s="138"/>
    </row>
    <row r="148" spans="8:48" s="28" customFormat="1" x14ac:dyDescent="0.25">
      <c r="H148" s="164"/>
      <c r="R148" s="102"/>
      <c r="S148" s="102"/>
      <c r="T148" s="139"/>
      <c r="U148" s="102"/>
      <c r="W148" s="138"/>
      <c r="AH148" s="139"/>
      <c r="AI148" s="102"/>
      <c r="AJ148" s="102"/>
      <c r="AK148" s="102"/>
      <c r="AT148" s="125"/>
      <c r="AU148" s="138"/>
      <c r="AV148" s="138"/>
    </row>
    <row r="149" spans="8:48" s="28" customFormat="1" x14ac:dyDescent="0.25">
      <c r="H149" s="164"/>
      <c r="R149" s="102"/>
      <c r="S149" s="102"/>
      <c r="T149" s="139"/>
      <c r="U149" s="102"/>
      <c r="W149" s="138"/>
      <c r="AH149" s="139"/>
      <c r="AI149" s="102"/>
      <c r="AJ149" s="102"/>
      <c r="AK149" s="102"/>
      <c r="AT149" s="125"/>
      <c r="AU149" s="138"/>
      <c r="AV149" s="138"/>
    </row>
    <row r="150" spans="8:48" s="28" customFormat="1" x14ac:dyDescent="0.25">
      <c r="H150" s="164"/>
      <c r="R150" s="102"/>
      <c r="S150" s="102"/>
      <c r="T150" s="139"/>
      <c r="U150" s="102"/>
      <c r="W150" s="138"/>
      <c r="AH150" s="139"/>
      <c r="AI150" s="102"/>
      <c r="AJ150" s="102"/>
      <c r="AK150" s="102"/>
      <c r="AT150" s="125"/>
      <c r="AU150" s="138"/>
      <c r="AV150" s="138"/>
    </row>
    <row r="151" spans="8:48" s="28" customFormat="1" x14ac:dyDescent="0.25">
      <c r="H151" s="164"/>
      <c r="R151" s="102"/>
      <c r="S151" s="102"/>
      <c r="T151" s="139"/>
      <c r="U151" s="102"/>
      <c r="W151" s="138"/>
      <c r="AH151" s="139"/>
      <c r="AI151" s="102"/>
      <c r="AJ151" s="102"/>
      <c r="AK151" s="102"/>
      <c r="AT151" s="125"/>
      <c r="AU151" s="138"/>
      <c r="AV151" s="138"/>
    </row>
    <row r="152" spans="8:48" s="28" customFormat="1" x14ac:dyDescent="0.25">
      <c r="H152" s="164"/>
      <c r="R152" s="102"/>
      <c r="S152" s="102"/>
      <c r="T152" s="139"/>
      <c r="U152" s="102"/>
      <c r="W152" s="138"/>
      <c r="AH152" s="139"/>
      <c r="AI152" s="102"/>
      <c r="AJ152" s="102"/>
      <c r="AK152" s="102"/>
      <c r="AT152" s="125"/>
      <c r="AU152" s="138"/>
      <c r="AV152" s="138"/>
    </row>
    <row r="153" spans="8:48" s="28" customFormat="1" x14ac:dyDescent="0.25">
      <c r="H153" s="164"/>
      <c r="R153" s="102"/>
      <c r="S153" s="102"/>
      <c r="T153" s="139"/>
      <c r="U153" s="102"/>
      <c r="W153" s="138"/>
      <c r="AH153" s="139"/>
      <c r="AI153" s="102"/>
      <c r="AJ153" s="102"/>
      <c r="AK153" s="102"/>
      <c r="AT153" s="125"/>
      <c r="AU153" s="138"/>
      <c r="AV153" s="138"/>
    </row>
    <row r="154" spans="8:48" s="28" customFormat="1" x14ac:dyDescent="0.25">
      <c r="H154" s="164"/>
      <c r="R154" s="102"/>
      <c r="S154" s="102"/>
      <c r="T154" s="139"/>
      <c r="U154" s="102"/>
      <c r="W154" s="138"/>
      <c r="AH154" s="139"/>
      <c r="AI154" s="102"/>
      <c r="AJ154" s="102"/>
      <c r="AK154" s="102"/>
      <c r="AT154" s="125"/>
      <c r="AU154" s="138"/>
      <c r="AV154" s="138"/>
    </row>
    <row r="155" spans="8:48" s="28" customFormat="1" x14ac:dyDescent="0.25">
      <c r="H155" s="164"/>
      <c r="R155" s="102"/>
      <c r="S155" s="102"/>
      <c r="T155" s="139"/>
      <c r="U155" s="102"/>
      <c r="W155" s="138"/>
      <c r="AH155" s="139"/>
      <c r="AI155" s="102"/>
      <c r="AJ155" s="102"/>
      <c r="AK155" s="102"/>
      <c r="AT155" s="125"/>
      <c r="AU155" s="138"/>
      <c r="AV155" s="138"/>
    </row>
    <row r="156" spans="8:48" s="28" customFormat="1" x14ac:dyDescent="0.25">
      <c r="H156" s="164"/>
      <c r="R156" s="102"/>
      <c r="S156" s="102"/>
      <c r="T156" s="139"/>
      <c r="U156" s="102"/>
      <c r="W156" s="138"/>
      <c r="AH156" s="139"/>
      <c r="AI156" s="102"/>
      <c r="AJ156" s="102"/>
      <c r="AK156" s="102"/>
      <c r="AT156" s="125"/>
      <c r="AU156" s="138"/>
      <c r="AV156" s="138"/>
    </row>
    <row r="157" spans="8:48" s="28" customFormat="1" x14ac:dyDescent="0.25">
      <c r="H157" s="164"/>
      <c r="R157" s="102"/>
      <c r="S157" s="102"/>
      <c r="T157" s="139"/>
      <c r="U157" s="102"/>
      <c r="W157" s="138"/>
      <c r="AH157" s="139"/>
      <c r="AI157" s="102"/>
      <c r="AJ157" s="102"/>
      <c r="AK157" s="102"/>
      <c r="AT157" s="125"/>
      <c r="AU157" s="138"/>
      <c r="AV157" s="138"/>
    </row>
    <row r="158" spans="8:48" s="28" customFormat="1" x14ac:dyDescent="0.25">
      <c r="H158" s="164"/>
      <c r="R158" s="102"/>
      <c r="S158" s="102"/>
      <c r="T158" s="139"/>
      <c r="U158" s="102"/>
      <c r="W158" s="138"/>
      <c r="AH158" s="139"/>
      <c r="AI158" s="102"/>
      <c r="AJ158" s="102"/>
      <c r="AK158" s="102"/>
      <c r="AT158" s="125"/>
      <c r="AU158" s="138"/>
      <c r="AV158" s="138"/>
    </row>
    <row r="159" spans="8:48" s="28" customFormat="1" x14ac:dyDescent="0.25">
      <c r="H159" s="164"/>
      <c r="R159" s="102"/>
      <c r="S159" s="102"/>
      <c r="T159" s="139"/>
      <c r="U159" s="102"/>
      <c r="W159" s="138"/>
      <c r="AH159" s="139"/>
      <c r="AI159" s="102"/>
      <c r="AJ159" s="102"/>
      <c r="AK159" s="102"/>
      <c r="AT159" s="125"/>
      <c r="AU159" s="138"/>
      <c r="AV159" s="138"/>
    </row>
    <row r="160" spans="8:48" s="28" customFormat="1" x14ac:dyDescent="0.25">
      <c r="H160" s="164"/>
      <c r="R160" s="102"/>
      <c r="S160" s="102"/>
      <c r="T160" s="139"/>
      <c r="U160" s="102"/>
      <c r="W160" s="138"/>
      <c r="AH160" s="139"/>
      <c r="AI160" s="102"/>
      <c r="AJ160" s="102"/>
      <c r="AK160" s="102"/>
      <c r="AT160" s="125"/>
      <c r="AU160" s="138"/>
      <c r="AV160" s="138"/>
    </row>
    <row r="161" spans="8:48" s="28" customFormat="1" x14ac:dyDescent="0.25">
      <c r="H161" s="164"/>
      <c r="R161" s="102"/>
      <c r="S161" s="102"/>
      <c r="T161" s="139"/>
      <c r="U161" s="102"/>
      <c r="W161" s="138"/>
      <c r="AH161" s="139"/>
      <c r="AI161" s="102"/>
      <c r="AJ161" s="102"/>
      <c r="AK161" s="102"/>
      <c r="AT161" s="125"/>
      <c r="AU161" s="138"/>
      <c r="AV161" s="138"/>
    </row>
    <row r="162" spans="8:48" s="28" customFormat="1" x14ac:dyDescent="0.25">
      <c r="H162" s="164"/>
      <c r="R162" s="102"/>
      <c r="S162" s="102"/>
      <c r="T162" s="139"/>
      <c r="U162" s="102"/>
      <c r="W162" s="138"/>
      <c r="AH162" s="139"/>
      <c r="AI162" s="102"/>
      <c r="AJ162" s="102"/>
      <c r="AK162" s="102"/>
      <c r="AT162" s="125"/>
      <c r="AU162" s="138"/>
      <c r="AV162" s="138"/>
    </row>
    <row r="163" spans="8:48" s="28" customFormat="1" x14ac:dyDescent="0.25">
      <c r="H163" s="164"/>
      <c r="R163" s="102"/>
      <c r="S163" s="102"/>
      <c r="T163" s="139"/>
      <c r="U163" s="102"/>
      <c r="W163" s="138"/>
      <c r="AH163" s="139"/>
      <c r="AI163" s="102"/>
      <c r="AJ163" s="102"/>
      <c r="AK163" s="102"/>
      <c r="AT163" s="125"/>
      <c r="AU163" s="138"/>
      <c r="AV163" s="138"/>
    </row>
    <row r="164" spans="8:48" s="28" customFormat="1" x14ac:dyDescent="0.25">
      <c r="H164" s="164"/>
      <c r="R164" s="102"/>
      <c r="S164" s="102"/>
      <c r="T164" s="139"/>
      <c r="U164" s="102"/>
      <c r="W164" s="138"/>
      <c r="AH164" s="139"/>
      <c r="AI164" s="102"/>
      <c r="AJ164" s="102"/>
      <c r="AK164" s="102"/>
      <c r="AT164" s="125"/>
      <c r="AU164" s="138"/>
      <c r="AV164" s="138"/>
    </row>
    <row r="165" spans="8:48" s="28" customFormat="1" x14ac:dyDescent="0.25">
      <c r="H165" s="164"/>
      <c r="R165" s="102"/>
      <c r="S165" s="102"/>
      <c r="T165" s="139"/>
      <c r="U165" s="102"/>
      <c r="W165" s="138"/>
      <c r="AH165" s="139"/>
      <c r="AI165" s="102"/>
      <c r="AJ165" s="102"/>
      <c r="AK165" s="102"/>
      <c r="AT165" s="125"/>
      <c r="AU165" s="138"/>
      <c r="AV165" s="138"/>
    </row>
    <row r="166" spans="8:48" s="28" customFormat="1" x14ac:dyDescent="0.25">
      <c r="H166" s="164"/>
      <c r="R166" s="102"/>
      <c r="S166" s="102"/>
      <c r="T166" s="139"/>
      <c r="U166" s="102"/>
      <c r="W166" s="138"/>
      <c r="AH166" s="139"/>
      <c r="AI166" s="102"/>
      <c r="AJ166" s="102"/>
      <c r="AK166" s="102"/>
      <c r="AT166" s="125"/>
      <c r="AU166" s="138"/>
      <c r="AV166" s="138"/>
    </row>
    <row r="167" spans="8:48" s="28" customFormat="1" x14ac:dyDescent="0.25">
      <c r="H167" s="164"/>
      <c r="R167" s="102"/>
      <c r="S167" s="102"/>
      <c r="T167" s="139"/>
      <c r="U167" s="102"/>
      <c r="W167" s="138"/>
      <c r="AH167" s="139"/>
      <c r="AI167" s="102"/>
      <c r="AJ167" s="102"/>
      <c r="AK167" s="102"/>
      <c r="AT167" s="125"/>
      <c r="AU167" s="138"/>
      <c r="AV167" s="138"/>
    </row>
    <row r="168" spans="8:48" s="28" customFormat="1" x14ac:dyDescent="0.25">
      <c r="H168" s="164"/>
      <c r="R168" s="102"/>
      <c r="S168" s="102"/>
      <c r="T168" s="139"/>
      <c r="U168" s="102"/>
      <c r="W168" s="138"/>
      <c r="AH168" s="139"/>
      <c r="AI168" s="102"/>
      <c r="AJ168" s="102"/>
      <c r="AK168" s="102"/>
      <c r="AT168" s="125"/>
      <c r="AU168" s="138"/>
      <c r="AV168" s="138"/>
    </row>
    <row r="169" spans="8:48" s="28" customFormat="1" x14ac:dyDescent="0.25">
      <c r="H169" s="164"/>
      <c r="R169" s="102"/>
      <c r="S169" s="102"/>
      <c r="T169" s="139"/>
      <c r="U169" s="102"/>
      <c r="W169" s="138"/>
      <c r="AH169" s="139"/>
      <c r="AI169" s="102"/>
      <c r="AJ169" s="102"/>
      <c r="AK169" s="102"/>
      <c r="AT169" s="125"/>
      <c r="AU169" s="138"/>
      <c r="AV169" s="138"/>
    </row>
    <row r="170" spans="8:48" s="28" customFormat="1" x14ac:dyDescent="0.25">
      <c r="H170" s="164"/>
      <c r="R170" s="102"/>
      <c r="S170" s="102"/>
      <c r="T170" s="139"/>
      <c r="U170" s="102"/>
      <c r="W170" s="138"/>
      <c r="AH170" s="139"/>
      <c r="AI170" s="102"/>
      <c r="AJ170" s="102"/>
      <c r="AK170" s="102"/>
      <c r="AT170" s="125"/>
      <c r="AU170" s="138"/>
      <c r="AV170" s="138"/>
    </row>
    <row r="171" spans="8:48" s="28" customFormat="1" x14ac:dyDescent="0.25">
      <c r="H171" s="164"/>
      <c r="R171" s="102"/>
      <c r="S171" s="102"/>
      <c r="T171" s="139"/>
      <c r="U171" s="102"/>
      <c r="W171" s="138"/>
      <c r="AH171" s="139"/>
      <c r="AI171" s="102"/>
      <c r="AJ171" s="102"/>
      <c r="AK171" s="102"/>
      <c r="AT171" s="125"/>
      <c r="AU171" s="138"/>
      <c r="AV171" s="138"/>
    </row>
    <row r="172" spans="8:48" s="28" customFormat="1" x14ac:dyDescent="0.25">
      <c r="H172" s="164"/>
      <c r="R172" s="102"/>
      <c r="S172" s="102"/>
      <c r="T172" s="139"/>
      <c r="U172" s="102"/>
      <c r="W172" s="138"/>
      <c r="AH172" s="139"/>
      <c r="AI172" s="102"/>
      <c r="AJ172" s="102"/>
      <c r="AK172" s="102"/>
      <c r="AT172" s="125"/>
      <c r="AU172" s="138"/>
      <c r="AV172" s="138"/>
    </row>
    <row r="173" spans="8:48" s="28" customFormat="1" x14ac:dyDescent="0.25">
      <c r="H173" s="164"/>
      <c r="R173" s="102"/>
      <c r="S173" s="102"/>
      <c r="T173" s="139"/>
      <c r="U173" s="102"/>
      <c r="W173" s="138"/>
      <c r="AH173" s="139"/>
      <c r="AI173" s="102"/>
      <c r="AJ173" s="102"/>
      <c r="AK173" s="102"/>
      <c r="AT173" s="125"/>
      <c r="AU173" s="138"/>
      <c r="AV173" s="138"/>
    </row>
    <row r="174" spans="8:48" s="28" customFormat="1" x14ac:dyDescent="0.25">
      <c r="H174" s="164"/>
      <c r="R174" s="102"/>
      <c r="S174" s="102"/>
      <c r="T174" s="139"/>
      <c r="U174" s="102"/>
      <c r="W174" s="138"/>
      <c r="AH174" s="139"/>
      <c r="AI174" s="102"/>
      <c r="AJ174" s="102"/>
      <c r="AK174" s="102"/>
      <c r="AT174" s="125"/>
      <c r="AU174" s="138"/>
      <c r="AV174" s="138"/>
    </row>
    <row r="175" spans="8:48" s="28" customFormat="1" x14ac:dyDescent="0.25">
      <c r="H175" s="164"/>
      <c r="R175" s="102"/>
      <c r="S175" s="102"/>
      <c r="T175" s="139"/>
      <c r="U175" s="102"/>
      <c r="W175" s="138"/>
      <c r="AH175" s="139"/>
      <c r="AI175" s="102"/>
      <c r="AJ175" s="102"/>
      <c r="AK175" s="102"/>
      <c r="AT175" s="125"/>
      <c r="AU175" s="138"/>
      <c r="AV175" s="138"/>
    </row>
    <row r="176" spans="8:48" s="28" customFormat="1" x14ac:dyDescent="0.25">
      <c r="H176" s="164"/>
      <c r="R176" s="102"/>
      <c r="S176" s="102"/>
      <c r="T176" s="139"/>
      <c r="U176" s="102"/>
      <c r="W176" s="138"/>
      <c r="AH176" s="139"/>
      <c r="AI176" s="102"/>
      <c r="AJ176" s="102"/>
      <c r="AK176" s="102"/>
      <c r="AT176" s="125"/>
      <c r="AU176" s="138"/>
      <c r="AV176" s="138"/>
    </row>
    <row r="177" spans="8:48" s="28" customFormat="1" x14ac:dyDescent="0.25">
      <c r="H177" s="164"/>
      <c r="R177" s="102"/>
      <c r="S177" s="102"/>
      <c r="T177" s="139"/>
      <c r="U177" s="102"/>
      <c r="W177" s="138"/>
      <c r="AH177" s="139"/>
      <c r="AI177" s="102"/>
      <c r="AJ177" s="102"/>
      <c r="AK177" s="102"/>
      <c r="AT177" s="125"/>
      <c r="AU177" s="138"/>
      <c r="AV177" s="138"/>
    </row>
    <row r="178" spans="8:48" s="28" customFormat="1" x14ac:dyDescent="0.25">
      <c r="H178" s="164"/>
      <c r="R178" s="102"/>
      <c r="S178" s="102"/>
      <c r="T178" s="139"/>
      <c r="U178" s="102"/>
      <c r="W178" s="138"/>
      <c r="AH178" s="139"/>
      <c r="AI178" s="102"/>
      <c r="AJ178" s="102"/>
      <c r="AK178" s="102"/>
      <c r="AT178" s="125"/>
      <c r="AU178" s="138"/>
      <c r="AV178" s="138"/>
    </row>
    <row r="179" spans="8:48" s="28" customFormat="1" x14ac:dyDescent="0.25">
      <c r="H179" s="164"/>
      <c r="R179" s="102"/>
      <c r="S179" s="102"/>
      <c r="T179" s="139"/>
      <c r="U179" s="102"/>
      <c r="W179" s="138"/>
      <c r="AH179" s="139"/>
      <c r="AI179" s="102"/>
      <c r="AJ179" s="102"/>
      <c r="AK179" s="102"/>
      <c r="AT179" s="125"/>
      <c r="AU179" s="138"/>
      <c r="AV179" s="138"/>
    </row>
    <row r="180" spans="8:48" s="28" customFormat="1" x14ac:dyDescent="0.25">
      <c r="H180" s="164"/>
      <c r="R180" s="102"/>
      <c r="S180" s="102"/>
      <c r="T180" s="139"/>
      <c r="U180" s="102"/>
      <c r="W180" s="138"/>
      <c r="AH180" s="139"/>
      <c r="AI180" s="102"/>
      <c r="AJ180" s="102"/>
      <c r="AK180" s="102"/>
      <c r="AT180" s="125"/>
      <c r="AU180" s="138"/>
      <c r="AV180" s="138"/>
    </row>
    <row r="181" spans="8:48" s="28" customFormat="1" x14ac:dyDescent="0.25">
      <c r="H181" s="164"/>
      <c r="R181" s="102"/>
      <c r="S181" s="102"/>
      <c r="T181" s="139"/>
      <c r="U181" s="102"/>
      <c r="W181" s="138"/>
      <c r="AH181" s="139"/>
      <c r="AI181" s="102"/>
      <c r="AJ181" s="102"/>
      <c r="AK181" s="102"/>
      <c r="AT181" s="125"/>
      <c r="AU181" s="138"/>
      <c r="AV181" s="138"/>
    </row>
    <row r="182" spans="8:48" s="28" customFormat="1" x14ac:dyDescent="0.25">
      <c r="H182" s="164"/>
      <c r="R182" s="102"/>
      <c r="S182" s="102"/>
      <c r="T182" s="139"/>
      <c r="U182" s="102"/>
      <c r="W182" s="138"/>
      <c r="AH182" s="139"/>
      <c r="AI182" s="102"/>
      <c r="AJ182" s="102"/>
      <c r="AK182" s="102"/>
      <c r="AT182" s="125"/>
      <c r="AU182" s="138"/>
      <c r="AV182" s="138"/>
    </row>
    <row r="183" spans="8:48" s="28" customFormat="1" x14ac:dyDescent="0.25">
      <c r="H183" s="164"/>
      <c r="R183" s="102"/>
      <c r="S183" s="102"/>
      <c r="T183" s="139"/>
      <c r="U183" s="102"/>
      <c r="W183" s="138"/>
      <c r="AH183" s="139"/>
      <c r="AI183" s="102"/>
      <c r="AJ183" s="102"/>
      <c r="AK183" s="102"/>
      <c r="AT183" s="125"/>
      <c r="AU183" s="138"/>
      <c r="AV183" s="138"/>
    </row>
    <row r="184" spans="8:48" s="28" customFormat="1" x14ac:dyDescent="0.25">
      <c r="H184" s="164"/>
      <c r="R184" s="102"/>
      <c r="S184" s="102"/>
      <c r="T184" s="139"/>
      <c r="U184" s="102"/>
      <c r="W184" s="138"/>
      <c r="AH184" s="139"/>
      <c r="AI184" s="102"/>
      <c r="AJ184" s="102"/>
      <c r="AK184" s="102"/>
      <c r="AT184" s="125"/>
      <c r="AU184" s="138"/>
      <c r="AV184" s="138"/>
    </row>
    <row r="185" spans="8:48" s="28" customFormat="1" x14ac:dyDescent="0.25">
      <c r="H185" s="164"/>
      <c r="R185" s="102"/>
      <c r="S185" s="102"/>
      <c r="T185" s="139"/>
      <c r="U185" s="102"/>
      <c r="W185" s="138"/>
      <c r="AH185" s="139"/>
      <c r="AI185" s="102"/>
      <c r="AJ185" s="102"/>
      <c r="AK185" s="102"/>
      <c r="AT185" s="125"/>
      <c r="AU185" s="138"/>
      <c r="AV185" s="138"/>
    </row>
    <row r="186" spans="8:48" s="28" customFormat="1" x14ac:dyDescent="0.25">
      <c r="H186" s="164"/>
      <c r="R186" s="102"/>
      <c r="S186" s="102"/>
      <c r="T186" s="139"/>
      <c r="U186" s="102"/>
      <c r="W186" s="138"/>
      <c r="AH186" s="139"/>
      <c r="AI186" s="102"/>
      <c r="AJ186" s="102"/>
      <c r="AK186" s="102"/>
      <c r="AT186" s="125"/>
      <c r="AU186" s="138"/>
      <c r="AV186" s="138"/>
    </row>
    <row r="187" spans="8:48" s="28" customFormat="1" x14ac:dyDescent="0.25">
      <c r="H187" s="164"/>
      <c r="R187" s="102"/>
      <c r="S187" s="102"/>
      <c r="T187" s="139"/>
      <c r="U187" s="102"/>
      <c r="W187" s="138"/>
      <c r="AH187" s="139"/>
      <c r="AI187" s="102"/>
      <c r="AJ187" s="102"/>
      <c r="AK187" s="102"/>
      <c r="AT187" s="125"/>
      <c r="AU187" s="138"/>
      <c r="AV187" s="138"/>
    </row>
    <row r="188" spans="8:48" s="28" customFormat="1" x14ac:dyDescent="0.25">
      <c r="H188" s="164"/>
      <c r="R188" s="102"/>
      <c r="S188" s="102"/>
      <c r="T188" s="139"/>
      <c r="U188" s="102"/>
      <c r="W188" s="138"/>
      <c r="AH188" s="139"/>
      <c r="AI188" s="102"/>
      <c r="AJ188" s="102"/>
      <c r="AK188" s="102"/>
      <c r="AT188" s="125"/>
      <c r="AU188" s="138"/>
      <c r="AV188" s="138"/>
    </row>
    <row r="189" spans="8:48" s="28" customFormat="1" x14ac:dyDescent="0.25">
      <c r="H189" s="164"/>
      <c r="R189" s="102"/>
      <c r="S189" s="102"/>
      <c r="T189" s="139"/>
      <c r="U189" s="102"/>
      <c r="W189" s="138"/>
      <c r="AH189" s="139"/>
      <c r="AI189" s="102"/>
      <c r="AJ189" s="102"/>
      <c r="AK189" s="102"/>
      <c r="AT189" s="125"/>
      <c r="AU189" s="138"/>
      <c r="AV189" s="138"/>
    </row>
    <row r="190" spans="8:48" s="28" customFormat="1" x14ac:dyDescent="0.25">
      <c r="H190" s="164"/>
      <c r="R190" s="102"/>
      <c r="S190" s="102"/>
      <c r="T190" s="139"/>
      <c r="U190" s="102"/>
      <c r="W190" s="138"/>
      <c r="AH190" s="139"/>
      <c r="AI190" s="102"/>
      <c r="AJ190" s="102"/>
      <c r="AK190" s="102"/>
      <c r="AT190" s="125"/>
      <c r="AU190" s="138"/>
      <c r="AV190" s="138"/>
    </row>
    <row r="191" spans="8:48" s="28" customFormat="1" x14ac:dyDescent="0.25">
      <c r="H191" s="164"/>
      <c r="R191" s="102"/>
      <c r="S191" s="102"/>
      <c r="T191" s="139"/>
      <c r="U191" s="102"/>
      <c r="W191" s="138"/>
      <c r="AH191" s="139"/>
      <c r="AI191" s="102"/>
      <c r="AJ191" s="102"/>
      <c r="AK191" s="102"/>
      <c r="AT191" s="125"/>
      <c r="AU191" s="138"/>
      <c r="AV191" s="138"/>
    </row>
    <row r="192" spans="8:48" s="28" customFormat="1" x14ac:dyDescent="0.25">
      <c r="H192" s="164"/>
      <c r="R192" s="102"/>
      <c r="S192" s="102"/>
      <c r="T192" s="139"/>
      <c r="U192" s="102"/>
      <c r="W192" s="138"/>
      <c r="AH192" s="139"/>
      <c r="AI192" s="102"/>
      <c r="AJ192" s="102"/>
      <c r="AK192" s="102"/>
      <c r="AT192" s="125"/>
      <c r="AU192" s="138"/>
      <c r="AV192" s="138"/>
    </row>
    <row r="193" spans="8:48" s="28" customFormat="1" x14ac:dyDescent="0.25">
      <c r="H193" s="164"/>
      <c r="R193" s="102"/>
      <c r="S193" s="102"/>
      <c r="T193" s="139"/>
      <c r="U193" s="102"/>
      <c r="W193" s="138"/>
      <c r="AH193" s="139"/>
      <c r="AI193" s="102"/>
      <c r="AJ193" s="102"/>
      <c r="AK193" s="102"/>
      <c r="AT193" s="125"/>
      <c r="AU193" s="138"/>
      <c r="AV193" s="138"/>
    </row>
    <row r="194" spans="8:48" s="28" customFormat="1" x14ac:dyDescent="0.25">
      <c r="H194" s="164"/>
      <c r="R194" s="102"/>
      <c r="S194" s="102"/>
      <c r="T194" s="139"/>
      <c r="U194" s="102"/>
      <c r="W194" s="138"/>
      <c r="AH194" s="139"/>
      <c r="AI194" s="102"/>
      <c r="AJ194" s="102"/>
      <c r="AK194" s="102"/>
      <c r="AT194" s="125"/>
      <c r="AU194" s="138"/>
      <c r="AV194" s="138"/>
    </row>
    <row r="195" spans="8:48" s="28" customFormat="1" x14ac:dyDescent="0.25">
      <c r="H195" s="164"/>
      <c r="R195" s="102"/>
      <c r="S195" s="102"/>
      <c r="T195" s="139"/>
      <c r="U195" s="102"/>
      <c r="W195" s="138"/>
      <c r="AH195" s="139"/>
      <c r="AI195" s="102"/>
      <c r="AJ195" s="102"/>
      <c r="AK195" s="102"/>
      <c r="AT195" s="125"/>
      <c r="AU195" s="138"/>
      <c r="AV195" s="138"/>
    </row>
    <row r="196" spans="8:48" s="28" customFormat="1" x14ac:dyDescent="0.25">
      <c r="H196" s="164"/>
      <c r="R196" s="102"/>
      <c r="S196" s="102"/>
      <c r="T196" s="139"/>
      <c r="U196" s="102"/>
      <c r="W196" s="138"/>
      <c r="AH196" s="139"/>
      <c r="AI196" s="102"/>
      <c r="AJ196" s="102"/>
      <c r="AK196" s="102"/>
      <c r="AT196" s="125"/>
      <c r="AU196" s="138"/>
      <c r="AV196" s="138"/>
    </row>
    <row r="197" spans="8:48" s="28" customFormat="1" x14ac:dyDescent="0.25">
      <c r="H197" s="164"/>
      <c r="R197" s="102"/>
      <c r="S197" s="102"/>
      <c r="T197" s="139"/>
      <c r="U197" s="102"/>
      <c r="W197" s="138"/>
      <c r="AH197" s="139"/>
      <c r="AI197" s="102"/>
      <c r="AJ197" s="102"/>
      <c r="AK197" s="102"/>
      <c r="AT197" s="125"/>
      <c r="AU197" s="138"/>
      <c r="AV197" s="138"/>
    </row>
    <row r="198" spans="8:48" s="28" customFormat="1" x14ac:dyDescent="0.25">
      <c r="H198" s="164"/>
      <c r="R198" s="102"/>
      <c r="S198" s="102"/>
      <c r="T198" s="139"/>
      <c r="U198" s="102"/>
      <c r="W198" s="138"/>
      <c r="AH198" s="139"/>
      <c r="AI198" s="102"/>
      <c r="AJ198" s="102"/>
      <c r="AK198" s="102"/>
      <c r="AT198" s="125"/>
      <c r="AU198" s="138"/>
      <c r="AV198" s="138"/>
    </row>
    <row r="199" spans="8:48" s="28" customFormat="1" x14ac:dyDescent="0.25">
      <c r="H199" s="164"/>
      <c r="R199" s="102"/>
      <c r="S199" s="102"/>
      <c r="T199" s="139"/>
      <c r="U199" s="102"/>
      <c r="W199" s="138"/>
      <c r="AH199" s="139"/>
      <c r="AI199" s="102"/>
      <c r="AJ199" s="102"/>
      <c r="AK199" s="102"/>
      <c r="AT199" s="125"/>
      <c r="AU199" s="138"/>
      <c r="AV199" s="138"/>
    </row>
    <row r="200" spans="8:48" s="28" customFormat="1" x14ac:dyDescent="0.25">
      <c r="H200" s="164"/>
      <c r="R200" s="102"/>
      <c r="S200" s="102"/>
      <c r="T200" s="139"/>
      <c r="U200" s="102"/>
      <c r="W200" s="138"/>
      <c r="AH200" s="139"/>
      <c r="AI200" s="102"/>
      <c r="AJ200" s="102"/>
      <c r="AK200" s="102"/>
      <c r="AT200" s="125"/>
      <c r="AU200" s="138"/>
      <c r="AV200" s="138"/>
    </row>
    <row r="201" spans="8:48" s="28" customFormat="1" x14ac:dyDescent="0.25">
      <c r="H201" s="164"/>
      <c r="R201" s="102"/>
      <c r="S201" s="102"/>
      <c r="T201" s="139"/>
      <c r="U201" s="102"/>
      <c r="W201" s="138"/>
      <c r="AH201" s="139"/>
      <c r="AI201" s="102"/>
      <c r="AJ201" s="102"/>
      <c r="AK201" s="102"/>
      <c r="AT201" s="125"/>
      <c r="AU201" s="138"/>
      <c r="AV201" s="138"/>
    </row>
    <row r="202" spans="8:48" s="28" customFormat="1" x14ac:dyDescent="0.25">
      <c r="H202" s="164"/>
      <c r="R202" s="102"/>
      <c r="S202" s="102"/>
      <c r="T202" s="139"/>
      <c r="U202" s="102"/>
      <c r="W202" s="138"/>
      <c r="AH202" s="139"/>
      <c r="AI202" s="102"/>
      <c r="AJ202" s="102"/>
      <c r="AK202" s="102"/>
      <c r="AT202" s="125"/>
      <c r="AU202" s="138"/>
      <c r="AV202" s="138"/>
    </row>
    <row r="203" spans="8:48" s="28" customFormat="1" x14ac:dyDescent="0.25">
      <c r="H203" s="164"/>
      <c r="R203" s="102"/>
      <c r="S203" s="102"/>
      <c r="T203" s="139"/>
      <c r="U203" s="102"/>
      <c r="W203" s="138"/>
      <c r="AH203" s="139"/>
      <c r="AI203" s="102"/>
      <c r="AJ203" s="102"/>
      <c r="AK203" s="102"/>
      <c r="AT203" s="125"/>
      <c r="AU203" s="138"/>
      <c r="AV203" s="138"/>
    </row>
    <row r="204" spans="8:48" s="28" customFormat="1" x14ac:dyDescent="0.25">
      <c r="H204" s="164"/>
      <c r="R204" s="102"/>
      <c r="S204" s="102"/>
      <c r="T204" s="139"/>
      <c r="U204" s="102"/>
      <c r="W204" s="138"/>
      <c r="AH204" s="139"/>
      <c r="AI204" s="102"/>
      <c r="AJ204" s="102"/>
      <c r="AK204" s="102"/>
      <c r="AT204" s="125"/>
      <c r="AU204" s="138"/>
      <c r="AV204" s="138"/>
    </row>
    <row r="205" spans="8:48" s="28" customFormat="1" x14ac:dyDescent="0.25">
      <c r="H205" s="164"/>
      <c r="R205" s="102"/>
      <c r="S205" s="102"/>
      <c r="T205" s="139"/>
      <c r="U205" s="102"/>
      <c r="W205" s="138"/>
      <c r="AH205" s="139"/>
      <c r="AI205" s="102"/>
      <c r="AJ205" s="102"/>
      <c r="AK205" s="102"/>
      <c r="AT205" s="125"/>
      <c r="AU205" s="138"/>
      <c r="AV205" s="138"/>
    </row>
    <row r="206" spans="8:48" s="28" customFormat="1" x14ac:dyDescent="0.25">
      <c r="H206" s="164"/>
      <c r="R206" s="102"/>
      <c r="S206" s="102"/>
      <c r="T206" s="139"/>
      <c r="U206" s="102"/>
      <c r="W206" s="138"/>
      <c r="AH206" s="139"/>
      <c r="AI206" s="102"/>
      <c r="AJ206" s="102"/>
      <c r="AK206" s="102"/>
      <c r="AT206" s="125"/>
      <c r="AU206" s="138"/>
      <c r="AV206" s="138"/>
    </row>
    <row r="207" spans="8:48" s="28" customFormat="1" x14ac:dyDescent="0.25">
      <c r="H207" s="164"/>
      <c r="R207" s="102"/>
      <c r="S207" s="102"/>
      <c r="T207" s="139"/>
      <c r="U207" s="102"/>
      <c r="W207" s="138"/>
      <c r="AH207" s="139"/>
      <c r="AI207" s="102"/>
      <c r="AJ207" s="102"/>
      <c r="AK207" s="102"/>
      <c r="AT207" s="125"/>
      <c r="AU207" s="138"/>
      <c r="AV207" s="138"/>
    </row>
    <row r="208" spans="8:48" s="28" customFormat="1" x14ac:dyDescent="0.25">
      <c r="H208" s="164"/>
      <c r="R208" s="102"/>
      <c r="S208" s="102"/>
      <c r="T208" s="139"/>
      <c r="U208" s="102"/>
      <c r="W208" s="138"/>
      <c r="AH208" s="139"/>
      <c r="AI208" s="102"/>
      <c r="AJ208" s="102"/>
      <c r="AK208" s="102"/>
      <c r="AT208" s="125"/>
      <c r="AU208" s="138"/>
      <c r="AV208" s="138"/>
    </row>
    <row r="209" spans="8:48" s="28" customFormat="1" x14ac:dyDescent="0.25">
      <c r="H209" s="164"/>
      <c r="R209" s="102"/>
      <c r="S209" s="102"/>
      <c r="T209" s="139"/>
      <c r="U209" s="102"/>
      <c r="W209" s="138"/>
      <c r="AH209" s="139"/>
      <c r="AI209" s="102"/>
      <c r="AJ209" s="102"/>
      <c r="AK209" s="102"/>
      <c r="AT209" s="125"/>
      <c r="AU209" s="138"/>
      <c r="AV209" s="138"/>
    </row>
    <row r="210" spans="8:48" s="28" customFormat="1" x14ac:dyDescent="0.25">
      <c r="H210" s="164"/>
      <c r="R210" s="102"/>
      <c r="S210" s="102"/>
      <c r="T210" s="139"/>
      <c r="U210" s="102"/>
      <c r="W210" s="138"/>
      <c r="AH210" s="139"/>
      <c r="AI210" s="102"/>
      <c r="AJ210" s="102"/>
      <c r="AK210" s="102"/>
      <c r="AT210" s="125"/>
      <c r="AU210" s="138"/>
      <c r="AV210" s="138"/>
    </row>
    <row r="211" spans="8:48" s="28" customFormat="1" x14ac:dyDescent="0.25">
      <c r="H211" s="164"/>
      <c r="R211" s="102"/>
      <c r="S211" s="102"/>
      <c r="T211" s="139"/>
      <c r="U211" s="102"/>
      <c r="W211" s="138"/>
      <c r="AH211" s="139"/>
      <c r="AI211" s="102"/>
      <c r="AJ211" s="102"/>
      <c r="AK211" s="102"/>
      <c r="AT211" s="125"/>
      <c r="AU211" s="138"/>
      <c r="AV211" s="138"/>
    </row>
    <row r="212" spans="8:48" s="28" customFormat="1" x14ac:dyDescent="0.25">
      <c r="H212" s="164"/>
      <c r="R212" s="102"/>
      <c r="S212" s="102"/>
      <c r="T212" s="139"/>
      <c r="U212" s="102"/>
      <c r="W212" s="138"/>
      <c r="AH212" s="139"/>
      <c r="AI212" s="102"/>
      <c r="AJ212" s="102"/>
      <c r="AK212" s="102"/>
      <c r="AT212" s="125"/>
      <c r="AU212" s="138"/>
      <c r="AV212" s="138"/>
    </row>
    <row r="213" spans="8:48" s="28" customFormat="1" x14ac:dyDescent="0.25">
      <c r="H213" s="164"/>
      <c r="R213" s="102"/>
      <c r="S213" s="102"/>
      <c r="T213" s="139"/>
      <c r="U213" s="102"/>
      <c r="W213" s="138"/>
      <c r="AH213" s="139"/>
      <c r="AI213" s="102"/>
      <c r="AJ213" s="102"/>
      <c r="AK213" s="102"/>
      <c r="AT213" s="125"/>
      <c r="AU213" s="138"/>
      <c r="AV213" s="138"/>
    </row>
    <row r="214" spans="8:48" s="28" customFormat="1" x14ac:dyDescent="0.25">
      <c r="H214" s="164"/>
      <c r="R214" s="102"/>
      <c r="S214" s="102"/>
      <c r="T214" s="139"/>
      <c r="U214" s="102"/>
      <c r="W214" s="138"/>
      <c r="AH214" s="139"/>
      <c r="AI214" s="102"/>
      <c r="AJ214" s="102"/>
      <c r="AK214" s="102"/>
      <c r="AT214" s="125"/>
      <c r="AU214" s="138"/>
      <c r="AV214" s="138"/>
    </row>
    <row r="215" spans="8:48" s="28" customFormat="1" x14ac:dyDescent="0.25">
      <c r="H215" s="164"/>
      <c r="R215" s="102"/>
      <c r="S215" s="102"/>
      <c r="T215" s="139"/>
      <c r="U215" s="102"/>
      <c r="W215" s="138"/>
      <c r="AH215" s="139"/>
      <c r="AI215" s="102"/>
      <c r="AJ215" s="102"/>
      <c r="AK215" s="102"/>
      <c r="AT215" s="125"/>
      <c r="AU215" s="138"/>
      <c r="AV215" s="138"/>
    </row>
    <row r="216" spans="8:48" s="28" customFormat="1" x14ac:dyDescent="0.25">
      <c r="H216" s="164"/>
      <c r="R216" s="102"/>
      <c r="S216" s="102"/>
      <c r="T216" s="139"/>
      <c r="U216" s="102"/>
      <c r="W216" s="138"/>
      <c r="AH216" s="139"/>
      <c r="AI216" s="102"/>
      <c r="AJ216" s="102"/>
      <c r="AK216" s="102"/>
      <c r="AT216" s="125"/>
      <c r="AU216" s="138"/>
      <c r="AV216" s="138"/>
    </row>
    <row r="217" spans="8:48" s="28" customFormat="1" x14ac:dyDescent="0.25">
      <c r="H217" s="164"/>
      <c r="R217" s="102"/>
      <c r="S217" s="102"/>
      <c r="T217" s="139"/>
      <c r="U217" s="102"/>
      <c r="W217" s="138"/>
      <c r="AH217" s="139"/>
      <c r="AI217" s="102"/>
      <c r="AJ217" s="102"/>
      <c r="AK217" s="102"/>
      <c r="AT217" s="125"/>
      <c r="AU217" s="138"/>
      <c r="AV217" s="138"/>
    </row>
    <row r="218" spans="8:48" s="28" customFormat="1" x14ac:dyDescent="0.25">
      <c r="H218" s="164"/>
      <c r="R218" s="102"/>
      <c r="S218" s="102"/>
      <c r="T218" s="139"/>
      <c r="U218" s="102"/>
      <c r="W218" s="138"/>
      <c r="AH218" s="139"/>
      <c r="AI218" s="102"/>
      <c r="AJ218" s="102"/>
      <c r="AK218" s="102"/>
      <c r="AT218" s="125"/>
      <c r="AU218" s="138"/>
      <c r="AV218" s="138"/>
    </row>
    <row r="219" spans="8:48" s="28" customFormat="1" x14ac:dyDescent="0.25">
      <c r="H219" s="164"/>
      <c r="R219" s="102"/>
      <c r="S219" s="102"/>
      <c r="T219" s="139"/>
      <c r="U219" s="102"/>
      <c r="W219" s="138"/>
      <c r="AH219" s="139"/>
      <c r="AI219" s="102"/>
      <c r="AJ219" s="102"/>
      <c r="AK219" s="102"/>
      <c r="AT219" s="125"/>
      <c r="AU219" s="138"/>
      <c r="AV219" s="138"/>
    </row>
    <row r="220" spans="8:48" s="28" customFormat="1" x14ac:dyDescent="0.25">
      <c r="H220" s="164"/>
      <c r="R220" s="102"/>
      <c r="S220" s="102"/>
      <c r="T220" s="139"/>
      <c r="U220" s="102"/>
      <c r="W220" s="138"/>
      <c r="AH220" s="139"/>
      <c r="AI220" s="102"/>
      <c r="AJ220" s="102"/>
      <c r="AK220" s="102"/>
      <c r="AT220" s="125"/>
      <c r="AU220" s="138"/>
      <c r="AV220" s="138"/>
    </row>
    <row r="221" spans="8:48" s="28" customFormat="1" x14ac:dyDescent="0.25">
      <c r="H221" s="164"/>
      <c r="R221" s="102"/>
      <c r="S221" s="102"/>
      <c r="T221" s="139"/>
      <c r="U221" s="102"/>
      <c r="W221" s="138"/>
      <c r="AH221" s="139"/>
      <c r="AI221" s="102"/>
      <c r="AJ221" s="102"/>
      <c r="AK221" s="102"/>
      <c r="AT221" s="125"/>
      <c r="AU221" s="138"/>
      <c r="AV221" s="138"/>
    </row>
    <row r="222" spans="8:48" s="28" customFormat="1" x14ac:dyDescent="0.25">
      <c r="H222" s="164"/>
      <c r="R222" s="102"/>
      <c r="S222" s="102"/>
      <c r="T222" s="139"/>
      <c r="U222" s="102"/>
      <c r="W222" s="138"/>
      <c r="AH222" s="139"/>
      <c r="AI222" s="102"/>
      <c r="AJ222" s="102"/>
      <c r="AK222" s="102"/>
      <c r="AT222" s="125"/>
      <c r="AU222" s="138"/>
      <c r="AV222" s="138"/>
    </row>
    <row r="223" spans="8:48" s="28" customFormat="1" x14ac:dyDescent="0.25">
      <c r="H223" s="164"/>
      <c r="R223" s="102"/>
      <c r="S223" s="102"/>
      <c r="T223" s="139"/>
      <c r="U223" s="102"/>
      <c r="W223" s="138"/>
      <c r="AH223" s="139"/>
      <c r="AI223" s="102"/>
      <c r="AJ223" s="102"/>
      <c r="AK223" s="102"/>
      <c r="AT223" s="125"/>
      <c r="AU223" s="138"/>
      <c r="AV223" s="138"/>
    </row>
    <row r="224" spans="8:48" s="28" customFormat="1" x14ac:dyDescent="0.25">
      <c r="H224" s="164"/>
      <c r="R224" s="102"/>
      <c r="S224" s="102"/>
      <c r="T224" s="139"/>
      <c r="U224" s="102"/>
      <c r="W224" s="138"/>
      <c r="AH224" s="139"/>
      <c r="AI224" s="102"/>
      <c r="AJ224" s="102"/>
      <c r="AK224" s="102"/>
      <c r="AT224" s="125"/>
      <c r="AU224" s="138"/>
      <c r="AV224" s="138"/>
    </row>
    <row r="225" spans="8:48" s="28" customFormat="1" x14ac:dyDescent="0.25">
      <c r="H225" s="164"/>
      <c r="R225" s="102"/>
      <c r="S225" s="102"/>
      <c r="T225" s="139"/>
      <c r="U225" s="102"/>
      <c r="W225" s="138"/>
      <c r="AH225" s="139"/>
      <c r="AI225" s="102"/>
      <c r="AJ225" s="102"/>
      <c r="AK225" s="102"/>
      <c r="AT225" s="125"/>
      <c r="AU225" s="138"/>
      <c r="AV225" s="138"/>
    </row>
    <row r="226" spans="8:48" s="28" customFormat="1" x14ac:dyDescent="0.25">
      <c r="H226" s="164"/>
      <c r="R226" s="102"/>
      <c r="S226" s="102"/>
      <c r="T226" s="139"/>
      <c r="U226" s="102"/>
      <c r="W226" s="138"/>
      <c r="AH226" s="139"/>
      <c r="AI226" s="102"/>
      <c r="AJ226" s="102"/>
      <c r="AK226" s="102"/>
      <c r="AT226" s="125"/>
      <c r="AU226" s="138"/>
      <c r="AV226" s="138"/>
    </row>
    <row r="227" spans="8:48" s="28" customFormat="1" x14ac:dyDescent="0.25">
      <c r="H227" s="164"/>
      <c r="R227" s="102"/>
      <c r="S227" s="102"/>
      <c r="T227" s="139"/>
      <c r="U227" s="102"/>
      <c r="W227" s="138"/>
      <c r="AH227" s="139"/>
      <c r="AI227" s="102"/>
      <c r="AJ227" s="102"/>
      <c r="AK227" s="102"/>
      <c r="AT227" s="125"/>
      <c r="AU227" s="138"/>
      <c r="AV227" s="138"/>
    </row>
    <row r="228" spans="8:48" s="28" customFormat="1" x14ac:dyDescent="0.25">
      <c r="H228" s="164"/>
      <c r="R228" s="102"/>
      <c r="S228" s="102"/>
      <c r="T228" s="139"/>
      <c r="U228" s="102"/>
      <c r="W228" s="138"/>
      <c r="AH228" s="139"/>
      <c r="AI228" s="102"/>
      <c r="AJ228" s="102"/>
      <c r="AK228" s="102"/>
      <c r="AT228" s="125"/>
      <c r="AU228" s="138"/>
      <c r="AV228" s="138"/>
    </row>
    <row r="229" spans="8:48" s="28" customFormat="1" x14ac:dyDescent="0.25">
      <c r="H229" s="164"/>
      <c r="R229" s="102"/>
      <c r="S229" s="102"/>
      <c r="T229" s="139"/>
      <c r="U229" s="102"/>
      <c r="W229" s="138"/>
      <c r="AH229" s="139"/>
      <c r="AI229" s="102"/>
      <c r="AJ229" s="102"/>
      <c r="AK229" s="102"/>
      <c r="AT229" s="125"/>
      <c r="AU229" s="138"/>
      <c r="AV229" s="138"/>
    </row>
    <row r="230" spans="8:48" s="28" customFormat="1" x14ac:dyDescent="0.25">
      <c r="H230" s="164"/>
      <c r="R230" s="102"/>
      <c r="S230" s="102"/>
      <c r="T230" s="139"/>
      <c r="U230" s="102"/>
      <c r="W230" s="138"/>
      <c r="AH230" s="139"/>
      <c r="AI230" s="102"/>
      <c r="AJ230" s="102"/>
      <c r="AK230" s="102"/>
      <c r="AT230" s="125"/>
      <c r="AU230" s="138"/>
      <c r="AV230" s="138"/>
    </row>
    <row r="231" spans="8:48" s="28" customFormat="1" x14ac:dyDescent="0.25">
      <c r="H231" s="164"/>
      <c r="R231" s="102"/>
      <c r="S231" s="102"/>
      <c r="T231" s="139"/>
      <c r="U231" s="102"/>
      <c r="W231" s="138"/>
      <c r="AH231" s="139"/>
      <c r="AI231" s="102"/>
      <c r="AJ231" s="102"/>
      <c r="AK231" s="102"/>
      <c r="AT231" s="125"/>
      <c r="AU231" s="138"/>
      <c r="AV231" s="138"/>
    </row>
    <row r="232" spans="8:48" s="28" customFormat="1" x14ac:dyDescent="0.25">
      <c r="H232" s="164"/>
      <c r="R232" s="102"/>
      <c r="S232" s="102"/>
      <c r="T232" s="139"/>
      <c r="U232" s="102"/>
      <c r="W232" s="138"/>
      <c r="AH232" s="139"/>
      <c r="AI232" s="102"/>
      <c r="AJ232" s="102"/>
      <c r="AK232" s="102"/>
      <c r="AT232" s="125"/>
      <c r="AU232" s="138"/>
      <c r="AV232" s="138"/>
    </row>
    <row r="233" spans="8:48" s="28" customFormat="1" x14ac:dyDescent="0.25">
      <c r="H233" s="164"/>
      <c r="R233" s="102"/>
      <c r="S233" s="102"/>
      <c r="T233" s="139"/>
      <c r="U233" s="102"/>
      <c r="W233" s="138"/>
      <c r="AH233" s="139"/>
      <c r="AI233" s="102"/>
      <c r="AJ233" s="102"/>
      <c r="AK233" s="102"/>
      <c r="AT233" s="125"/>
      <c r="AU233" s="138"/>
      <c r="AV233" s="138"/>
    </row>
    <row r="234" spans="8:48" s="28" customFormat="1" x14ac:dyDescent="0.25">
      <c r="H234" s="164"/>
      <c r="R234" s="102"/>
      <c r="S234" s="102"/>
      <c r="T234" s="139"/>
      <c r="U234" s="102"/>
      <c r="W234" s="138"/>
      <c r="AH234" s="139"/>
      <c r="AI234" s="102"/>
      <c r="AJ234" s="102"/>
      <c r="AK234" s="102"/>
      <c r="AT234" s="125"/>
      <c r="AU234" s="138"/>
      <c r="AV234" s="138"/>
    </row>
    <row r="235" spans="8:48" s="28" customFormat="1" x14ac:dyDescent="0.25">
      <c r="H235" s="164"/>
      <c r="R235" s="102"/>
      <c r="S235" s="102"/>
      <c r="T235" s="139"/>
      <c r="U235" s="102"/>
      <c r="W235" s="138"/>
      <c r="AH235" s="139"/>
      <c r="AI235" s="102"/>
      <c r="AJ235" s="102"/>
      <c r="AK235" s="102"/>
      <c r="AT235" s="125"/>
      <c r="AU235" s="138"/>
      <c r="AV235" s="138"/>
    </row>
    <row r="236" spans="8:48" s="28" customFormat="1" x14ac:dyDescent="0.25">
      <c r="H236" s="164"/>
      <c r="R236" s="102"/>
      <c r="S236" s="102"/>
      <c r="T236" s="139"/>
      <c r="U236" s="102"/>
      <c r="W236" s="138"/>
      <c r="AH236" s="139"/>
      <c r="AI236" s="102"/>
      <c r="AJ236" s="102"/>
      <c r="AK236" s="102"/>
      <c r="AT236" s="125"/>
      <c r="AU236" s="138"/>
      <c r="AV236" s="138"/>
    </row>
    <row r="237" spans="8:48" s="28" customFormat="1" x14ac:dyDescent="0.25">
      <c r="H237" s="164"/>
      <c r="R237" s="102"/>
      <c r="S237" s="102"/>
      <c r="T237" s="139"/>
      <c r="U237" s="102"/>
      <c r="W237" s="138"/>
      <c r="AH237" s="139"/>
      <c r="AI237" s="102"/>
      <c r="AJ237" s="102"/>
      <c r="AK237" s="102"/>
      <c r="AT237" s="125"/>
      <c r="AU237" s="138"/>
      <c r="AV237" s="138"/>
    </row>
    <row r="238" spans="8:48" s="28" customFormat="1" x14ac:dyDescent="0.25">
      <c r="H238" s="164"/>
      <c r="R238" s="102"/>
      <c r="S238" s="102"/>
      <c r="T238" s="139"/>
      <c r="U238" s="102"/>
      <c r="W238" s="138"/>
      <c r="AH238" s="139"/>
      <c r="AI238" s="102"/>
      <c r="AJ238" s="102"/>
      <c r="AK238" s="102"/>
      <c r="AT238" s="125"/>
      <c r="AU238" s="138"/>
      <c r="AV238" s="138"/>
    </row>
    <row r="239" spans="8:48" s="28" customFormat="1" x14ac:dyDescent="0.25">
      <c r="H239" s="164"/>
      <c r="R239" s="102"/>
      <c r="S239" s="102"/>
      <c r="T239" s="139"/>
      <c r="U239" s="102"/>
      <c r="W239" s="138"/>
      <c r="AH239" s="139"/>
      <c r="AI239" s="102"/>
      <c r="AJ239" s="102"/>
      <c r="AK239" s="102"/>
      <c r="AT239" s="125"/>
      <c r="AU239" s="138"/>
      <c r="AV239" s="138"/>
    </row>
    <row r="240" spans="8:48" s="28" customFormat="1" x14ac:dyDescent="0.25">
      <c r="H240" s="164"/>
      <c r="R240" s="102"/>
      <c r="S240" s="102"/>
      <c r="T240" s="139"/>
      <c r="U240" s="102"/>
      <c r="W240" s="138"/>
      <c r="AH240" s="139"/>
      <c r="AI240" s="102"/>
      <c r="AJ240" s="102"/>
      <c r="AK240" s="102"/>
      <c r="AT240" s="125"/>
      <c r="AU240" s="138"/>
      <c r="AV240" s="138"/>
    </row>
    <row r="241" spans="8:48" s="28" customFormat="1" x14ac:dyDescent="0.25">
      <c r="H241" s="164"/>
      <c r="R241" s="102"/>
      <c r="S241" s="102"/>
      <c r="T241" s="139"/>
      <c r="U241" s="102"/>
      <c r="W241" s="138"/>
      <c r="AH241" s="139"/>
      <c r="AI241" s="102"/>
      <c r="AJ241" s="102"/>
      <c r="AK241" s="102"/>
      <c r="AT241" s="125"/>
      <c r="AU241" s="138"/>
      <c r="AV241" s="138"/>
    </row>
    <row r="242" spans="8:48" s="28" customFormat="1" x14ac:dyDescent="0.25">
      <c r="H242" s="164"/>
      <c r="R242" s="102"/>
      <c r="S242" s="102"/>
      <c r="T242" s="139"/>
      <c r="U242" s="102"/>
      <c r="W242" s="138"/>
      <c r="AH242" s="139"/>
      <c r="AI242" s="102"/>
      <c r="AJ242" s="102"/>
      <c r="AK242" s="102"/>
      <c r="AT242" s="125"/>
      <c r="AU242" s="138"/>
      <c r="AV242" s="138"/>
    </row>
    <row r="243" spans="8:48" s="28" customFormat="1" x14ac:dyDescent="0.25">
      <c r="H243" s="164"/>
      <c r="R243" s="102"/>
      <c r="S243" s="102"/>
      <c r="T243" s="139"/>
      <c r="U243" s="102"/>
      <c r="W243" s="138"/>
      <c r="AH243" s="139"/>
      <c r="AI243" s="102"/>
      <c r="AJ243" s="102"/>
      <c r="AK243" s="102"/>
      <c r="AT243" s="125"/>
      <c r="AU243" s="138"/>
      <c r="AV243" s="138"/>
    </row>
    <row r="244" spans="8:48" s="28" customFormat="1" x14ac:dyDescent="0.25">
      <c r="H244" s="164"/>
      <c r="R244" s="102"/>
      <c r="S244" s="102"/>
      <c r="T244" s="139"/>
      <c r="U244" s="102"/>
      <c r="W244" s="138"/>
      <c r="AH244" s="139"/>
      <c r="AI244" s="102"/>
      <c r="AJ244" s="102"/>
      <c r="AK244" s="102"/>
      <c r="AT244" s="125"/>
      <c r="AU244" s="138"/>
      <c r="AV244" s="138"/>
    </row>
    <row r="245" spans="8:48" s="28" customFormat="1" x14ac:dyDescent="0.25">
      <c r="H245" s="164"/>
      <c r="R245" s="102"/>
      <c r="S245" s="102"/>
      <c r="T245" s="139"/>
      <c r="U245" s="102"/>
      <c r="W245" s="138"/>
      <c r="AH245" s="139"/>
      <c r="AI245" s="102"/>
      <c r="AJ245" s="102"/>
      <c r="AK245" s="102"/>
      <c r="AT245" s="125"/>
      <c r="AU245" s="138"/>
      <c r="AV245" s="138"/>
    </row>
    <row r="246" spans="8:48" s="28" customFormat="1" x14ac:dyDescent="0.25">
      <c r="H246" s="164"/>
      <c r="R246" s="102"/>
      <c r="S246" s="102"/>
      <c r="T246" s="139"/>
      <c r="U246" s="102"/>
      <c r="W246" s="138"/>
      <c r="AH246" s="139"/>
      <c r="AI246" s="102"/>
      <c r="AJ246" s="102"/>
      <c r="AK246" s="102"/>
      <c r="AT246" s="125"/>
      <c r="AU246" s="138"/>
      <c r="AV246" s="138"/>
    </row>
    <row r="247" spans="8:48" s="28" customFormat="1" x14ac:dyDescent="0.25">
      <c r="H247" s="164"/>
      <c r="R247" s="102"/>
      <c r="S247" s="102"/>
      <c r="T247" s="139"/>
      <c r="U247" s="102"/>
      <c r="W247" s="138"/>
      <c r="AH247" s="139"/>
      <c r="AI247" s="102"/>
      <c r="AJ247" s="102"/>
      <c r="AK247" s="102"/>
      <c r="AT247" s="125"/>
      <c r="AU247" s="138"/>
      <c r="AV247" s="138"/>
    </row>
    <row r="248" spans="8:48" s="28" customFormat="1" x14ac:dyDescent="0.25">
      <c r="H248" s="164"/>
      <c r="R248" s="102"/>
      <c r="S248" s="102"/>
      <c r="T248" s="139"/>
      <c r="U248" s="102"/>
      <c r="W248" s="138"/>
      <c r="AH248" s="139"/>
      <c r="AI248" s="102"/>
      <c r="AJ248" s="102"/>
      <c r="AK248" s="102"/>
      <c r="AT248" s="125"/>
      <c r="AU248" s="138"/>
      <c r="AV248" s="138"/>
    </row>
    <row r="249" spans="8:48" s="28" customFormat="1" x14ac:dyDescent="0.25">
      <c r="H249" s="164"/>
      <c r="R249" s="102"/>
      <c r="S249" s="102"/>
      <c r="T249" s="139"/>
      <c r="U249" s="102"/>
      <c r="W249" s="138"/>
      <c r="AH249" s="139"/>
      <c r="AI249" s="102"/>
      <c r="AJ249" s="102"/>
      <c r="AK249" s="102"/>
      <c r="AT249" s="125"/>
      <c r="AU249" s="138"/>
      <c r="AV249" s="138"/>
    </row>
    <row r="250" spans="8:48" s="28" customFormat="1" x14ac:dyDescent="0.25">
      <c r="H250" s="164"/>
      <c r="R250" s="102"/>
      <c r="S250" s="102"/>
      <c r="T250" s="139"/>
      <c r="U250" s="102"/>
      <c r="W250" s="138"/>
      <c r="AH250" s="139"/>
      <c r="AI250" s="102"/>
      <c r="AJ250" s="102"/>
      <c r="AK250" s="102"/>
      <c r="AT250" s="125"/>
      <c r="AU250" s="138"/>
      <c r="AV250" s="138"/>
    </row>
    <row r="251" spans="8:48" s="28" customFormat="1" x14ac:dyDescent="0.25">
      <c r="H251" s="164"/>
      <c r="R251" s="102"/>
      <c r="S251" s="102"/>
      <c r="T251" s="139"/>
      <c r="U251" s="102"/>
      <c r="W251" s="138"/>
      <c r="AH251" s="139"/>
      <c r="AI251" s="102"/>
      <c r="AJ251" s="102"/>
      <c r="AK251" s="102"/>
      <c r="AT251" s="125"/>
      <c r="AU251" s="138"/>
      <c r="AV251" s="138"/>
    </row>
    <row r="252" spans="8:48" s="28" customFormat="1" x14ac:dyDescent="0.25">
      <c r="H252" s="164"/>
      <c r="R252" s="102"/>
      <c r="S252" s="102"/>
      <c r="T252" s="139"/>
      <c r="U252" s="102"/>
      <c r="W252" s="138"/>
      <c r="AH252" s="139"/>
      <c r="AI252" s="102"/>
      <c r="AJ252" s="102"/>
      <c r="AK252" s="102"/>
      <c r="AT252" s="125"/>
      <c r="AU252" s="138"/>
      <c r="AV252" s="138"/>
    </row>
    <row r="253" spans="8:48" s="28" customFormat="1" x14ac:dyDescent="0.25">
      <c r="H253" s="164"/>
      <c r="R253" s="102"/>
      <c r="S253" s="102"/>
      <c r="T253" s="139"/>
      <c r="U253" s="102"/>
      <c r="W253" s="138"/>
      <c r="AH253" s="139"/>
      <c r="AI253" s="102"/>
      <c r="AJ253" s="102"/>
      <c r="AK253" s="102"/>
      <c r="AT253" s="125"/>
      <c r="AU253" s="138"/>
      <c r="AV253" s="138"/>
    </row>
    <row r="254" spans="8:48" s="28" customFormat="1" x14ac:dyDescent="0.25">
      <c r="H254" s="164"/>
      <c r="R254" s="102"/>
      <c r="S254" s="102"/>
      <c r="T254" s="139"/>
      <c r="U254" s="102"/>
      <c r="W254" s="138"/>
      <c r="AH254" s="139"/>
      <c r="AI254" s="102"/>
      <c r="AJ254" s="102"/>
      <c r="AK254" s="102"/>
      <c r="AT254" s="125"/>
      <c r="AU254" s="138"/>
      <c r="AV254" s="138"/>
    </row>
    <row r="255" spans="8:48" s="28" customFormat="1" x14ac:dyDescent="0.25">
      <c r="H255" s="164"/>
      <c r="R255" s="102"/>
      <c r="S255" s="102"/>
      <c r="T255" s="139"/>
      <c r="U255" s="102"/>
      <c r="W255" s="138"/>
      <c r="AH255" s="139"/>
      <c r="AI255" s="102"/>
      <c r="AJ255" s="102"/>
      <c r="AK255" s="102"/>
      <c r="AT255" s="125"/>
      <c r="AU255" s="138"/>
      <c r="AV255" s="138"/>
    </row>
    <row r="256" spans="8:48" s="28" customFormat="1" x14ac:dyDescent="0.25">
      <c r="H256" s="164"/>
      <c r="R256" s="102"/>
      <c r="S256" s="102"/>
      <c r="T256" s="139"/>
      <c r="U256" s="102"/>
      <c r="W256" s="138"/>
      <c r="AH256" s="139"/>
      <c r="AI256" s="102"/>
      <c r="AJ256" s="102"/>
      <c r="AK256" s="102"/>
      <c r="AT256" s="125"/>
      <c r="AU256" s="138"/>
      <c r="AV256" s="138"/>
    </row>
    <row r="257" spans="8:48" s="28" customFormat="1" x14ac:dyDescent="0.25">
      <c r="H257" s="164"/>
      <c r="R257" s="102"/>
      <c r="S257" s="102"/>
      <c r="T257" s="139"/>
      <c r="U257" s="102"/>
      <c r="W257" s="138"/>
      <c r="AH257" s="139"/>
      <c r="AI257" s="102"/>
      <c r="AJ257" s="102"/>
      <c r="AK257" s="102"/>
      <c r="AT257" s="125"/>
      <c r="AU257" s="138"/>
      <c r="AV257" s="138"/>
    </row>
    <row r="258" spans="8:48" s="28" customFormat="1" x14ac:dyDescent="0.25">
      <c r="H258" s="164"/>
      <c r="R258" s="102"/>
      <c r="S258" s="102"/>
      <c r="T258" s="139"/>
      <c r="U258" s="102"/>
      <c r="W258" s="138"/>
      <c r="AH258" s="139"/>
      <c r="AI258" s="102"/>
      <c r="AJ258" s="102"/>
      <c r="AK258" s="102"/>
      <c r="AT258" s="125"/>
      <c r="AU258" s="138"/>
      <c r="AV258" s="138"/>
    </row>
    <row r="259" spans="8:48" s="28" customFormat="1" x14ac:dyDescent="0.25">
      <c r="H259" s="164"/>
      <c r="R259" s="102"/>
      <c r="S259" s="102"/>
      <c r="T259" s="139"/>
      <c r="U259" s="102"/>
      <c r="W259" s="138"/>
      <c r="AH259" s="139"/>
      <c r="AI259" s="102"/>
      <c r="AJ259" s="102"/>
      <c r="AK259" s="102"/>
      <c r="AT259" s="125"/>
      <c r="AU259" s="138"/>
      <c r="AV259" s="138"/>
    </row>
    <row r="260" spans="8:48" s="28" customFormat="1" x14ac:dyDescent="0.25">
      <c r="H260" s="164"/>
      <c r="R260" s="102"/>
      <c r="S260" s="102"/>
      <c r="T260" s="139"/>
      <c r="U260" s="102"/>
      <c r="W260" s="138"/>
      <c r="AH260" s="139"/>
      <c r="AI260" s="102"/>
      <c r="AJ260" s="102"/>
      <c r="AK260" s="102"/>
      <c r="AT260" s="125"/>
      <c r="AU260" s="138"/>
      <c r="AV260" s="138"/>
    </row>
    <row r="261" spans="8:48" s="28" customFormat="1" x14ac:dyDescent="0.25">
      <c r="H261" s="164"/>
      <c r="R261" s="102"/>
      <c r="S261" s="102"/>
      <c r="T261" s="139"/>
      <c r="U261" s="102"/>
      <c r="W261" s="138"/>
      <c r="AH261" s="139"/>
      <c r="AI261" s="102"/>
      <c r="AJ261" s="102"/>
      <c r="AK261" s="102"/>
      <c r="AT261" s="125"/>
      <c r="AU261" s="138"/>
      <c r="AV261" s="138"/>
    </row>
    <row r="262" spans="8:48" s="28" customFormat="1" x14ac:dyDescent="0.25">
      <c r="H262" s="164"/>
      <c r="R262" s="102"/>
      <c r="S262" s="102"/>
      <c r="T262" s="139"/>
      <c r="U262" s="102"/>
      <c r="W262" s="138"/>
      <c r="AH262" s="139"/>
      <c r="AI262" s="102"/>
      <c r="AJ262" s="102"/>
      <c r="AK262" s="102"/>
      <c r="AT262" s="125"/>
      <c r="AU262" s="138"/>
      <c r="AV262" s="138"/>
    </row>
    <row r="263" spans="8:48" s="28" customFormat="1" x14ac:dyDescent="0.25">
      <c r="H263" s="164"/>
      <c r="R263" s="102"/>
      <c r="S263" s="102"/>
      <c r="T263" s="139"/>
      <c r="U263" s="102"/>
      <c r="W263" s="138"/>
      <c r="AH263" s="139"/>
      <c r="AI263" s="102"/>
      <c r="AJ263" s="102"/>
      <c r="AK263" s="102"/>
      <c r="AT263" s="125"/>
      <c r="AU263" s="138"/>
      <c r="AV263" s="138"/>
    </row>
    <row r="264" spans="8:48" s="28" customFormat="1" x14ac:dyDescent="0.25">
      <c r="H264" s="164"/>
      <c r="R264" s="102"/>
      <c r="S264" s="102"/>
      <c r="T264" s="139"/>
      <c r="U264" s="102"/>
      <c r="W264" s="138"/>
      <c r="AH264" s="139"/>
      <c r="AI264" s="102"/>
      <c r="AJ264" s="102"/>
      <c r="AK264" s="102"/>
      <c r="AT264" s="125"/>
      <c r="AU264" s="138"/>
      <c r="AV264" s="138"/>
    </row>
    <row r="265" spans="8:48" s="28" customFormat="1" x14ac:dyDescent="0.25">
      <c r="H265" s="164"/>
      <c r="R265" s="102"/>
      <c r="S265" s="102"/>
      <c r="T265" s="139"/>
      <c r="U265" s="102"/>
      <c r="W265" s="138"/>
      <c r="AH265" s="139"/>
      <c r="AI265" s="102"/>
      <c r="AJ265" s="102"/>
      <c r="AK265" s="102"/>
      <c r="AT265" s="125"/>
      <c r="AU265" s="138"/>
      <c r="AV265" s="138"/>
    </row>
    <row r="266" spans="8:48" s="28" customFormat="1" x14ac:dyDescent="0.25">
      <c r="H266" s="164"/>
      <c r="R266" s="102"/>
      <c r="S266" s="102"/>
      <c r="T266" s="139"/>
      <c r="U266" s="102"/>
      <c r="W266" s="138"/>
      <c r="AH266" s="139"/>
      <c r="AI266" s="102"/>
      <c r="AJ266" s="102"/>
      <c r="AK266" s="102"/>
      <c r="AT266" s="125"/>
      <c r="AU266" s="138"/>
      <c r="AV266" s="138"/>
    </row>
    <row r="267" spans="8:48" s="28" customFormat="1" x14ac:dyDescent="0.25">
      <c r="H267" s="164"/>
      <c r="R267" s="102"/>
      <c r="S267" s="102"/>
      <c r="T267" s="139"/>
      <c r="U267" s="102"/>
      <c r="W267" s="138"/>
      <c r="AH267" s="139"/>
      <c r="AI267" s="102"/>
      <c r="AJ267" s="102"/>
      <c r="AK267" s="102"/>
      <c r="AT267" s="125"/>
      <c r="AU267" s="138"/>
      <c r="AV267" s="138"/>
    </row>
    <row r="268" spans="8:48" s="28" customFormat="1" x14ac:dyDescent="0.25">
      <c r="H268" s="164"/>
      <c r="R268" s="102"/>
      <c r="S268" s="102"/>
      <c r="T268" s="139"/>
      <c r="U268" s="102"/>
      <c r="W268" s="138"/>
      <c r="AH268" s="139"/>
      <c r="AI268" s="102"/>
      <c r="AJ268" s="102"/>
      <c r="AK268" s="102"/>
      <c r="AT268" s="125"/>
      <c r="AU268" s="138"/>
      <c r="AV268" s="138"/>
    </row>
    <row r="269" spans="8:48" s="28" customFormat="1" x14ac:dyDescent="0.25">
      <c r="H269" s="164"/>
      <c r="R269" s="102"/>
      <c r="S269" s="102"/>
      <c r="T269" s="139"/>
      <c r="U269" s="102"/>
      <c r="W269" s="138"/>
      <c r="AH269" s="139"/>
      <c r="AI269" s="102"/>
      <c r="AJ269" s="102"/>
      <c r="AK269" s="102"/>
      <c r="AT269" s="125"/>
      <c r="AU269" s="138"/>
      <c r="AV269" s="138"/>
    </row>
    <row r="270" spans="8:48" s="28" customFormat="1" x14ac:dyDescent="0.25">
      <c r="H270" s="164"/>
      <c r="R270" s="102"/>
      <c r="S270" s="102"/>
      <c r="T270" s="139"/>
      <c r="U270" s="102"/>
      <c r="W270" s="138"/>
      <c r="AH270" s="139"/>
      <c r="AI270" s="102"/>
      <c r="AJ270" s="102"/>
      <c r="AK270" s="102"/>
      <c r="AT270" s="125"/>
      <c r="AU270" s="138"/>
      <c r="AV270" s="138"/>
    </row>
    <row r="271" spans="8:48" s="28" customFormat="1" x14ac:dyDescent="0.25">
      <c r="H271" s="164"/>
      <c r="R271" s="102"/>
      <c r="S271" s="102"/>
      <c r="T271" s="139"/>
      <c r="U271" s="102"/>
      <c r="W271" s="138"/>
      <c r="AH271" s="139"/>
      <c r="AI271" s="102"/>
      <c r="AJ271" s="102"/>
      <c r="AK271" s="102"/>
      <c r="AT271" s="125"/>
      <c r="AU271" s="138"/>
      <c r="AV271" s="138"/>
    </row>
    <row r="272" spans="8:48" s="28" customFormat="1" x14ac:dyDescent="0.25">
      <c r="H272" s="164"/>
      <c r="R272" s="102"/>
      <c r="S272" s="102"/>
      <c r="T272" s="139"/>
      <c r="U272" s="102"/>
      <c r="W272" s="138"/>
      <c r="AH272" s="139"/>
      <c r="AI272" s="102"/>
      <c r="AJ272" s="102"/>
      <c r="AK272" s="102"/>
      <c r="AT272" s="125"/>
      <c r="AU272" s="138"/>
      <c r="AV272" s="138"/>
    </row>
    <row r="273" spans="8:48" s="28" customFormat="1" x14ac:dyDescent="0.25">
      <c r="H273" s="164"/>
      <c r="R273" s="102"/>
      <c r="S273" s="102"/>
      <c r="T273" s="139"/>
      <c r="U273" s="102"/>
      <c r="W273" s="138"/>
      <c r="AH273" s="139"/>
      <c r="AI273" s="102"/>
      <c r="AJ273" s="102"/>
      <c r="AK273" s="102"/>
      <c r="AT273" s="125"/>
      <c r="AU273" s="138"/>
      <c r="AV273" s="138"/>
    </row>
    <row r="274" spans="8:48" s="28" customFormat="1" x14ac:dyDescent="0.25">
      <c r="H274" s="164"/>
      <c r="R274" s="102"/>
      <c r="S274" s="102"/>
      <c r="T274" s="139"/>
      <c r="U274" s="102"/>
      <c r="W274" s="138"/>
      <c r="AH274" s="139"/>
      <c r="AI274" s="102"/>
      <c r="AJ274" s="102"/>
      <c r="AK274" s="102"/>
      <c r="AT274" s="125"/>
      <c r="AU274" s="138"/>
      <c r="AV274" s="138"/>
    </row>
    <row r="275" spans="8:48" s="28" customFormat="1" x14ac:dyDescent="0.25">
      <c r="H275" s="164"/>
      <c r="R275" s="102"/>
      <c r="S275" s="102"/>
      <c r="T275" s="139"/>
      <c r="U275" s="102"/>
      <c r="W275" s="138"/>
      <c r="AH275" s="139"/>
      <c r="AI275" s="102"/>
      <c r="AJ275" s="102"/>
      <c r="AK275" s="102"/>
      <c r="AT275" s="125"/>
      <c r="AU275" s="138"/>
      <c r="AV275" s="138"/>
    </row>
    <row r="276" spans="8:48" s="28" customFormat="1" x14ac:dyDescent="0.25">
      <c r="H276" s="164"/>
      <c r="R276" s="102"/>
      <c r="S276" s="102"/>
      <c r="T276" s="139"/>
      <c r="U276" s="102"/>
      <c r="W276" s="138"/>
      <c r="AH276" s="139"/>
      <c r="AI276" s="102"/>
      <c r="AJ276" s="102"/>
      <c r="AK276" s="102"/>
      <c r="AT276" s="125"/>
      <c r="AU276" s="138"/>
      <c r="AV276" s="138"/>
    </row>
    <row r="277" spans="8:48" s="28" customFormat="1" x14ac:dyDescent="0.25">
      <c r="H277" s="164"/>
      <c r="R277" s="102"/>
      <c r="S277" s="102"/>
      <c r="T277" s="139"/>
      <c r="U277" s="102"/>
      <c r="W277" s="138"/>
      <c r="AH277" s="139"/>
      <c r="AI277" s="102"/>
      <c r="AJ277" s="102"/>
      <c r="AK277" s="102"/>
      <c r="AT277" s="125"/>
      <c r="AU277" s="138"/>
      <c r="AV277" s="138"/>
    </row>
    <row r="278" spans="8:48" s="28" customFormat="1" x14ac:dyDescent="0.25">
      <c r="H278" s="164"/>
      <c r="R278" s="102"/>
      <c r="S278" s="102"/>
      <c r="T278" s="139"/>
      <c r="U278" s="102"/>
      <c r="W278" s="138"/>
      <c r="AH278" s="139"/>
      <c r="AI278" s="102"/>
      <c r="AJ278" s="102"/>
      <c r="AK278" s="102"/>
      <c r="AT278" s="125"/>
      <c r="AU278" s="138"/>
      <c r="AV278" s="138"/>
    </row>
    <row r="279" spans="8:48" s="28" customFormat="1" x14ac:dyDescent="0.25">
      <c r="H279" s="164"/>
      <c r="R279" s="102"/>
      <c r="S279" s="102"/>
      <c r="T279" s="139"/>
      <c r="U279" s="102"/>
      <c r="W279" s="138"/>
      <c r="AH279" s="139"/>
      <c r="AI279" s="102"/>
      <c r="AJ279" s="102"/>
      <c r="AK279" s="102"/>
      <c r="AT279" s="125"/>
      <c r="AU279" s="138"/>
      <c r="AV279" s="138"/>
    </row>
    <row r="280" spans="8:48" s="28" customFormat="1" x14ac:dyDescent="0.25">
      <c r="H280" s="164"/>
      <c r="R280" s="102"/>
      <c r="S280" s="102"/>
      <c r="T280" s="139"/>
      <c r="U280" s="102"/>
      <c r="W280" s="138"/>
      <c r="AH280" s="139"/>
      <c r="AI280" s="102"/>
      <c r="AJ280" s="102"/>
      <c r="AK280" s="102"/>
      <c r="AT280" s="125"/>
      <c r="AU280" s="138"/>
      <c r="AV280" s="138"/>
    </row>
    <row r="281" spans="8:48" s="28" customFormat="1" x14ac:dyDescent="0.25">
      <c r="H281" s="164"/>
      <c r="R281" s="102"/>
      <c r="S281" s="102"/>
      <c r="T281" s="139"/>
      <c r="U281" s="102"/>
      <c r="W281" s="138"/>
      <c r="AH281" s="139"/>
      <c r="AI281" s="102"/>
      <c r="AJ281" s="102"/>
      <c r="AK281" s="102"/>
      <c r="AT281" s="125"/>
      <c r="AU281" s="138"/>
      <c r="AV281" s="138"/>
    </row>
    <row r="282" spans="8:48" s="28" customFormat="1" x14ac:dyDescent="0.25">
      <c r="H282" s="164"/>
      <c r="R282" s="102"/>
      <c r="S282" s="102"/>
      <c r="T282" s="139"/>
      <c r="U282" s="102"/>
      <c r="W282" s="138"/>
      <c r="AH282" s="139"/>
      <c r="AI282" s="102"/>
      <c r="AJ282" s="102"/>
      <c r="AK282" s="102"/>
      <c r="AT282" s="125"/>
      <c r="AU282" s="138"/>
      <c r="AV282" s="138"/>
    </row>
    <row r="283" spans="8:48" s="28" customFormat="1" x14ac:dyDescent="0.25">
      <c r="H283" s="164"/>
      <c r="R283" s="102"/>
      <c r="S283" s="102"/>
      <c r="T283" s="139"/>
      <c r="U283" s="102"/>
      <c r="W283" s="138"/>
      <c r="AH283" s="139"/>
      <c r="AI283" s="102"/>
      <c r="AJ283" s="102"/>
      <c r="AK283" s="102"/>
      <c r="AT283" s="125"/>
      <c r="AU283" s="138"/>
      <c r="AV283" s="138"/>
    </row>
    <row r="284" spans="8:48" s="28" customFormat="1" x14ac:dyDescent="0.25">
      <c r="H284" s="164"/>
      <c r="R284" s="102"/>
      <c r="S284" s="102"/>
      <c r="T284" s="139"/>
      <c r="U284" s="102"/>
      <c r="W284" s="138"/>
      <c r="AH284" s="139"/>
      <c r="AI284" s="102"/>
      <c r="AJ284" s="102"/>
      <c r="AK284" s="102"/>
      <c r="AT284" s="125"/>
      <c r="AU284" s="138"/>
      <c r="AV284" s="138"/>
    </row>
    <row r="285" spans="8:48" s="28" customFormat="1" x14ac:dyDescent="0.25">
      <c r="H285" s="164"/>
      <c r="R285" s="102"/>
      <c r="S285" s="102"/>
      <c r="T285" s="139"/>
      <c r="U285" s="102"/>
      <c r="W285" s="138"/>
      <c r="AH285" s="139"/>
      <c r="AI285" s="102"/>
      <c r="AJ285" s="102"/>
      <c r="AK285" s="102"/>
      <c r="AT285" s="125"/>
      <c r="AU285" s="138"/>
      <c r="AV285" s="138"/>
    </row>
    <row r="286" spans="8:48" s="28" customFormat="1" x14ac:dyDescent="0.25">
      <c r="H286" s="164"/>
      <c r="R286" s="102"/>
      <c r="S286" s="102"/>
      <c r="T286" s="139"/>
      <c r="U286" s="102"/>
      <c r="W286" s="138"/>
      <c r="AH286" s="139"/>
      <c r="AI286" s="102"/>
      <c r="AJ286" s="102"/>
      <c r="AK286" s="102"/>
      <c r="AT286" s="125"/>
      <c r="AU286" s="138"/>
      <c r="AV286" s="138"/>
    </row>
    <row r="287" spans="8:48" s="28" customFormat="1" x14ac:dyDescent="0.25">
      <c r="H287" s="164"/>
      <c r="R287" s="102"/>
      <c r="S287" s="102"/>
      <c r="T287" s="139"/>
      <c r="U287" s="102"/>
      <c r="W287" s="138"/>
      <c r="AH287" s="139"/>
      <c r="AI287" s="102"/>
      <c r="AJ287" s="102"/>
      <c r="AK287" s="102"/>
      <c r="AT287" s="125"/>
      <c r="AU287" s="138"/>
      <c r="AV287" s="138"/>
    </row>
    <row r="288" spans="8:48" s="28" customFormat="1" x14ac:dyDescent="0.25">
      <c r="H288" s="164"/>
      <c r="R288" s="102"/>
      <c r="S288" s="102"/>
      <c r="T288" s="139"/>
      <c r="U288" s="102"/>
      <c r="W288" s="138"/>
      <c r="AH288" s="139"/>
      <c r="AI288" s="102"/>
      <c r="AJ288" s="102"/>
      <c r="AK288" s="102"/>
      <c r="AT288" s="125"/>
      <c r="AU288" s="138"/>
      <c r="AV288" s="138"/>
    </row>
    <row r="289" spans="8:48" s="28" customFormat="1" x14ac:dyDescent="0.25">
      <c r="H289" s="164"/>
      <c r="R289" s="102"/>
      <c r="S289" s="102"/>
      <c r="T289" s="139"/>
      <c r="U289" s="102"/>
      <c r="W289" s="138"/>
      <c r="AH289" s="139"/>
      <c r="AI289" s="102"/>
      <c r="AJ289" s="102"/>
      <c r="AK289" s="102"/>
      <c r="AT289" s="125"/>
      <c r="AU289" s="138"/>
      <c r="AV289" s="138"/>
    </row>
    <row r="290" spans="8:48" s="28" customFormat="1" x14ac:dyDescent="0.25">
      <c r="H290" s="164"/>
      <c r="R290" s="102"/>
      <c r="S290" s="102"/>
      <c r="T290" s="139"/>
      <c r="U290" s="102"/>
      <c r="W290" s="138"/>
      <c r="AH290" s="139"/>
      <c r="AI290" s="102"/>
      <c r="AJ290" s="102"/>
      <c r="AK290" s="102"/>
      <c r="AT290" s="125"/>
      <c r="AU290" s="138"/>
      <c r="AV290" s="138"/>
    </row>
    <row r="291" spans="8:48" s="28" customFormat="1" x14ac:dyDescent="0.25">
      <c r="H291" s="164"/>
      <c r="R291" s="102"/>
      <c r="S291" s="102"/>
      <c r="T291" s="139"/>
      <c r="U291" s="102"/>
      <c r="W291" s="138"/>
      <c r="AH291" s="139"/>
      <c r="AI291" s="102"/>
      <c r="AJ291" s="102"/>
      <c r="AK291" s="102"/>
      <c r="AT291" s="125"/>
      <c r="AU291" s="138"/>
      <c r="AV291" s="138"/>
    </row>
    <row r="292" spans="8:48" s="28" customFormat="1" x14ac:dyDescent="0.25">
      <c r="H292" s="164"/>
      <c r="R292" s="102"/>
      <c r="S292" s="102"/>
      <c r="T292" s="139"/>
      <c r="U292" s="102"/>
      <c r="W292" s="138"/>
      <c r="AH292" s="139"/>
      <c r="AI292" s="102"/>
      <c r="AJ292" s="102"/>
      <c r="AK292" s="102"/>
      <c r="AT292" s="125"/>
      <c r="AU292" s="138"/>
      <c r="AV292" s="138"/>
    </row>
    <row r="293" spans="8:48" s="28" customFormat="1" x14ac:dyDescent="0.25">
      <c r="H293" s="164"/>
      <c r="R293" s="102"/>
      <c r="S293" s="102"/>
      <c r="T293" s="139"/>
      <c r="U293" s="102"/>
      <c r="W293" s="138"/>
      <c r="AH293" s="139"/>
      <c r="AI293" s="102"/>
      <c r="AJ293" s="102"/>
      <c r="AK293" s="102"/>
      <c r="AT293" s="125"/>
      <c r="AU293" s="138"/>
      <c r="AV293" s="138"/>
    </row>
    <row r="294" spans="8:48" s="28" customFormat="1" x14ac:dyDescent="0.25">
      <c r="H294" s="164"/>
      <c r="R294" s="102"/>
      <c r="S294" s="102"/>
      <c r="T294" s="139"/>
      <c r="U294" s="102"/>
      <c r="W294" s="138"/>
      <c r="AH294" s="139"/>
      <c r="AI294" s="102"/>
      <c r="AJ294" s="102"/>
      <c r="AK294" s="102"/>
      <c r="AT294" s="125"/>
      <c r="AU294" s="138"/>
      <c r="AV294" s="138"/>
    </row>
    <row r="295" spans="8:48" s="28" customFormat="1" x14ac:dyDescent="0.25">
      <c r="H295" s="164"/>
      <c r="R295" s="102"/>
      <c r="S295" s="102"/>
      <c r="T295" s="139"/>
      <c r="U295" s="102"/>
      <c r="W295" s="138"/>
      <c r="AH295" s="139"/>
      <c r="AI295" s="102"/>
      <c r="AJ295" s="102"/>
      <c r="AK295" s="102"/>
      <c r="AT295" s="125"/>
      <c r="AU295" s="138"/>
      <c r="AV295" s="138"/>
    </row>
    <row r="296" spans="8:48" s="28" customFormat="1" x14ac:dyDescent="0.25">
      <c r="H296" s="164"/>
      <c r="R296" s="102"/>
      <c r="S296" s="102"/>
      <c r="T296" s="139"/>
      <c r="U296" s="102"/>
      <c r="W296" s="138"/>
      <c r="AH296" s="139"/>
      <c r="AI296" s="102"/>
      <c r="AJ296" s="102"/>
      <c r="AK296" s="102"/>
      <c r="AT296" s="125"/>
      <c r="AU296" s="138"/>
      <c r="AV296" s="138"/>
    </row>
    <row r="297" spans="8:48" s="28" customFormat="1" x14ac:dyDescent="0.25">
      <c r="H297" s="164"/>
      <c r="R297" s="102"/>
      <c r="S297" s="102"/>
      <c r="T297" s="139"/>
      <c r="U297" s="102"/>
      <c r="W297" s="138"/>
      <c r="AH297" s="139"/>
      <c r="AI297" s="102"/>
      <c r="AJ297" s="102"/>
      <c r="AK297" s="102"/>
      <c r="AT297" s="125"/>
      <c r="AU297" s="138"/>
      <c r="AV297" s="138"/>
    </row>
    <row r="298" spans="8:48" s="28" customFormat="1" x14ac:dyDescent="0.25">
      <c r="H298" s="164"/>
      <c r="R298" s="102"/>
      <c r="S298" s="102"/>
      <c r="T298" s="139"/>
      <c r="U298" s="102"/>
      <c r="W298" s="138"/>
      <c r="AH298" s="139"/>
      <c r="AI298" s="102"/>
      <c r="AJ298" s="102"/>
      <c r="AK298" s="102"/>
      <c r="AT298" s="125"/>
      <c r="AU298" s="138"/>
      <c r="AV298" s="138"/>
    </row>
    <row r="299" spans="8:48" s="28" customFormat="1" x14ac:dyDescent="0.25">
      <c r="H299" s="164"/>
      <c r="R299" s="102"/>
      <c r="S299" s="102"/>
      <c r="T299" s="139"/>
      <c r="U299" s="102"/>
      <c r="W299" s="138"/>
      <c r="AH299" s="139"/>
      <c r="AI299" s="102"/>
      <c r="AJ299" s="102"/>
      <c r="AK299" s="102"/>
      <c r="AT299" s="125"/>
      <c r="AU299" s="138"/>
      <c r="AV299" s="138"/>
    </row>
    <row r="300" spans="8:48" s="28" customFormat="1" x14ac:dyDescent="0.25">
      <c r="H300" s="164"/>
      <c r="R300" s="102"/>
      <c r="S300" s="102"/>
      <c r="T300" s="139"/>
      <c r="U300" s="102"/>
      <c r="W300" s="138"/>
      <c r="AH300" s="139"/>
      <c r="AI300" s="102"/>
      <c r="AJ300" s="102"/>
      <c r="AK300" s="102"/>
      <c r="AT300" s="125"/>
      <c r="AU300" s="138"/>
      <c r="AV300" s="138"/>
    </row>
    <row r="301" spans="8:48" s="28" customFormat="1" x14ac:dyDescent="0.25">
      <c r="H301" s="164"/>
      <c r="R301" s="102"/>
      <c r="S301" s="102"/>
      <c r="T301" s="139"/>
      <c r="U301" s="102"/>
      <c r="W301" s="138"/>
      <c r="AH301" s="139"/>
      <c r="AI301" s="102"/>
      <c r="AJ301" s="102"/>
      <c r="AK301" s="102"/>
      <c r="AT301" s="125"/>
      <c r="AU301" s="138"/>
      <c r="AV301" s="138"/>
    </row>
    <row r="302" spans="8:48" s="28" customFormat="1" x14ac:dyDescent="0.25">
      <c r="H302" s="164"/>
      <c r="R302" s="102"/>
      <c r="S302" s="102"/>
      <c r="T302" s="139"/>
      <c r="U302" s="102"/>
      <c r="W302" s="138"/>
      <c r="AH302" s="139"/>
      <c r="AI302" s="102"/>
      <c r="AJ302" s="102"/>
      <c r="AK302" s="102"/>
      <c r="AT302" s="125"/>
      <c r="AU302" s="138"/>
      <c r="AV302" s="138"/>
    </row>
    <row r="303" spans="8:48" s="28" customFormat="1" x14ac:dyDescent="0.25">
      <c r="H303" s="164"/>
      <c r="R303" s="102"/>
      <c r="S303" s="102"/>
      <c r="T303" s="139"/>
      <c r="U303" s="102"/>
      <c r="W303" s="138"/>
      <c r="AH303" s="139"/>
      <c r="AI303" s="102"/>
      <c r="AJ303" s="102"/>
      <c r="AK303" s="102"/>
      <c r="AT303" s="125"/>
      <c r="AU303" s="138"/>
      <c r="AV303" s="138"/>
    </row>
    <row r="304" spans="8:48" s="28" customFormat="1" x14ac:dyDescent="0.25">
      <c r="H304" s="164"/>
      <c r="R304" s="102"/>
      <c r="S304" s="102"/>
      <c r="T304" s="139"/>
      <c r="U304" s="102"/>
      <c r="W304" s="138"/>
      <c r="AH304" s="139"/>
      <c r="AI304" s="102"/>
      <c r="AJ304" s="102"/>
      <c r="AK304" s="102"/>
      <c r="AT304" s="125"/>
      <c r="AU304" s="138"/>
      <c r="AV304" s="138"/>
    </row>
    <row r="305" spans="8:48" s="28" customFormat="1" x14ac:dyDescent="0.25">
      <c r="H305" s="164"/>
      <c r="R305" s="102"/>
      <c r="S305" s="102"/>
      <c r="T305" s="139"/>
      <c r="U305" s="102"/>
      <c r="W305" s="138"/>
      <c r="AH305" s="139"/>
      <c r="AI305" s="102"/>
      <c r="AJ305" s="102"/>
      <c r="AK305" s="102"/>
      <c r="AT305" s="125"/>
      <c r="AU305" s="138"/>
      <c r="AV305" s="138"/>
    </row>
    <row r="306" spans="8:48" s="28" customFormat="1" x14ac:dyDescent="0.25">
      <c r="H306" s="164"/>
      <c r="R306" s="102"/>
      <c r="S306" s="102"/>
      <c r="T306" s="139"/>
      <c r="U306" s="102"/>
      <c r="W306" s="138"/>
      <c r="AH306" s="139"/>
      <c r="AI306" s="102"/>
      <c r="AJ306" s="102"/>
      <c r="AK306" s="102"/>
      <c r="AT306" s="125"/>
      <c r="AU306" s="138"/>
      <c r="AV306" s="138"/>
    </row>
    <row r="307" spans="8:48" s="28" customFormat="1" x14ac:dyDescent="0.25">
      <c r="H307" s="164"/>
      <c r="R307" s="102"/>
      <c r="S307" s="102"/>
      <c r="T307" s="139"/>
      <c r="U307" s="102"/>
      <c r="W307" s="138"/>
      <c r="AH307" s="139"/>
      <c r="AI307" s="102"/>
      <c r="AJ307" s="102"/>
      <c r="AK307" s="102"/>
      <c r="AT307" s="125"/>
      <c r="AU307" s="138"/>
      <c r="AV307" s="138"/>
    </row>
    <row r="308" spans="8:48" s="28" customFormat="1" x14ac:dyDescent="0.25">
      <c r="H308" s="164"/>
      <c r="R308" s="102"/>
      <c r="S308" s="102"/>
      <c r="T308" s="139"/>
      <c r="U308" s="102"/>
      <c r="W308" s="138"/>
      <c r="AH308" s="139"/>
      <c r="AI308" s="102"/>
      <c r="AJ308" s="102"/>
      <c r="AK308" s="102"/>
      <c r="AT308" s="125"/>
      <c r="AU308" s="138"/>
      <c r="AV308" s="138"/>
    </row>
    <row r="309" spans="8:48" s="28" customFormat="1" x14ac:dyDescent="0.25">
      <c r="H309" s="164"/>
      <c r="R309" s="102"/>
      <c r="S309" s="102"/>
      <c r="T309" s="139"/>
      <c r="U309" s="102"/>
      <c r="W309" s="138"/>
      <c r="AH309" s="139"/>
      <c r="AI309" s="102"/>
      <c r="AJ309" s="102"/>
      <c r="AK309" s="102"/>
      <c r="AT309" s="125"/>
      <c r="AU309" s="138"/>
      <c r="AV309" s="138"/>
    </row>
    <row r="310" spans="8:48" s="28" customFormat="1" x14ac:dyDescent="0.25">
      <c r="H310" s="164"/>
      <c r="R310" s="102"/>
      <c r="S310" s="102"/>
      <c r="T310" s="139"/>
      <c r="U310" s="102"/>
      <c r="W310" s="138"/>
      <c r="AH310" s="139"/>
      <c r="AI310" s="102"/>
      <c r="AJ310" s="102"/>
      <c r="AK310" s="102"/>
      <c r="AT310" s="125"/>
      <c r="AU310" s="138"/>
      <c r="AV310" s="138"/>
    </row>
    <row r="311" spans="8:48" s="28" customFormat="1" x14ac:dyDescent="0.25">
      <c r="H311" s="164"/>
      <c r="R311" s="102"/>
      <c r="S311" s="102"/>
      <c r="T311" s="139"/>
      <c r="U311" s="102"/>
      <c r="W311" s="138"/>
      <c r="AH311" s="139"/>
      <c r="AI311" s="102"/>
      <c r="AJ311" s="102"/>
      <c r="AK311" s="102"/>
      <c r="AT311" s="125"/>
      <c r="AU311" s="138"/>
      <c r="AV311" s="138"/>
    </row>
    <row r="312" spans="8:48" s="28" customFormat="1" x14ac:dyDescent="0.25">
      <c r="H312" s="164"/>
      <c r="R312" s="102"/>
      <c r="S312" s="102"/>
      <c r="T312" s="139"/>
      <c r="U312" s="102"/>
      <c r="W312" s="138"/>
      <c r="AH312" s="139"/>
      <c r="AI312" s="102"/>
      <c r="AJ312" s="102"/>
      <c r="AK312" s="102"/>
      <c r="AT312" s="125"/>
      <c r="AU312" s="138"/>
      <c r="AV312" s="138"/>
    </row>
    <row r="313" spans="8:48" s="28" customFormat="1" x14ac:dyDescent="0.25">
      <c r="H313" s="164"/>
      <c r="R313" s="102"/>
      <c r="S313" s="102"/>
      <c r="T313" s="139"/>
      <c r="U313" s="102"/>
      <c r="W313" s="138"/>
      <c r="AH313" s="139"/>
      <c r="AI313" s="102"/>
      <c r="AJ313" s="102"/>
      <c r="AK313" s="102"/>
      <c r="AT313" s="125"/>
      <c r="AU313" s="138"/>
      <c r="AV313" s="138"/>
    </row>
    <row r="314" spans="8:48" s="28" customFormat="1" x14ac:dyDescent="0.25">
      <c r="H314" s="164"/>
      <c r="R314" s="102"/>
      <c r="S314" s="102"/>
      <c r="T314" s="139"/>
      <c r="U314" s="102"/>
      <c r="W314" s="138"/>
      <c r="AH314" s="139"/>
      <c r="AI314" s="102"/>
      <c r="AJ314" s="102"/>
      <c r="AK314" s="102"/>
      <c r="AT314" s="125"/>
      <c r="AU314" s="138"/>
      <c r="AV314" s="138"/>
    </row>
    <row r="315" spans="8:48" s="28" customFormat="1" x14ac:dyDescent="0.25">
      <c r="H315" s="164"/>
      <c r="R315" s="102"/>
      <c r="S315" s="102"/>
      <c r="T315" s="139"/>
      <c r="U315" s="102"/>
      <c r="W315" s="138"/>
      <c r="AH315" s="139"/>
      <c r="AI315" s="102"/>
      <c r="AJ315" s="102"/>
      <c r="AK315" s="102"/>
      <c r="AT315" s="125"/>
      <c r="AU315" s="138"/>
      <c r="AV315" s="138"/>
    </row>
    <row r="316" spans="8:48" s="28" customFormat="1" x14ac:dyDescent="0.25">
      <c r="H316" s="164"/>
      <c r="R316" s="102"/>
      <c r="S316" s="102"/>
      <c r="T316" s="139"/>
      <c r="U316" s="102"/>
      <c r="W316" s="138"/>
      <c r="AH316" s="139"/>
      <c r="AI316" s="102"/>
      <c r="AJ316" s="102"/>
      <c r="AK316" s="102"/>
      <c r="AT316" s="125"/>
      <c r="AU316" s="138"/>
      <c r="AV316" s="138"/>
    </row>
    <row r="317" spans="8:48" s="28" customFormat="1" x14ac:dyDescent="0.25">
      <c r="H317" s="164"/>
      <c r="R317" s="102"/>
      <c r="S317" s="102"/>
      <c r="T317" s="139"/>
      <c r="U317" s="102"/>
      <c r="W317" s="138"/>
      <c r="AH317" s="139"/>
      <c r="AI317" s="102"/>
      <c r="AJ317" s="102"/>
      <c r="AK317" s="102"/>
      <c r="AT317" s="125"/>
      <c r="AU317" s="138"/>
      <c r="AV317" s="138"/>
    </row>
    <row r="318" spans="8:48" s="28" customFormat="1" x14ac:dyDescent="0.25">
      <c r="H318" s="164"/>
      <c r="R318" s="102"/>
      <c r="S318" s="102"/>
      <c r="T318" s="139"/>
      <c r="U318" s="102"/>
      <c r="W318" s="138"/>
      <c r="AH318" s="139"/>
      <c r="AI318" s="102"/>
      <c r="AJ318" s="102"/>
      <c r="AK318" s="102"/>
      <c r="AT318" s="125"/>
      <c r="AU318" s="138"/>
      <c r="AV318" s="138"/>
    </row>
    <row r="319" spans="8:48" s="28" customFormat="1" x14ac:dyDescent="0.25">
      <c r="H319" s="164"/>
      <c r="R319" s="102"/>
      <c r="S319" s="102"/>
      <c r="T319" s="139"/>
      <c r="U319" s="102"/>
      <c r="W319" s="138"/>
      <c r="AH319" s="139"/>
      <c r="AI319" s="102"/>
      <c r="AJ319" s="102"/>
      <c r="AK319" s="102"/>
      <c r="AT319" s="125"/>
      <c r="AU319" s="138"/>
      <c r="AV319" s="138"/>
    </row>
    <row r="320" spans="8:48" s="28" customFormat="1" x14ac:dyDescent="0.25">
      <c r="H320" s="164"/>
      <c r="R320" s="102"/>
      <c r="S320" s="102"/>
      <c r="T320" s="139"/>
      <c r="U320" s="102"/>
      <c r="W320" s="138"/>
      <c r="AH320" s="139"/>
      <c r="AI320" s="102"/>
      <c r="AJ320" s="102"/>
      <c r="AK320" s="102"/>
      <c r="AT320" s="125"/>
      <c r="AU320" s="138"/>
      <c r="AV320" s="138"/>
    </row>
    <row r="321" spans="8:48" s="28" customFormat="1" x14ac:dyDescent="0.25">
      <c r="H321" s="164"/>
      <c r="R321" s="102"/>
      <c r="S321" s="102"/>
      <c r="T321" s="139"/>
      <c r="U321" s="102"/>
      <c r="W321" s="138"/>
      <c r="AH321" s="139"/>
      <c r="AI321" s="102"/>
      <c r="AJ321" s="102"/>
      <c r="AK321" s="102"/>
      <c r="AT321" s="125"/>
      <c r="AU321" s="138"/>
      <c r="AV321" s="138"/>
    </row>
    <row r="322" spans="8:48" s="28" customFormat="1" x14ac:dyDescent="0.25">
      <c r="H322" s="164"/>
      <c r="R322" s="102"/>
      <c r="S322" s="102"/>
      <c r="T322" s="139"/>
      <c r="U322" s="102"/>
      <c r="W322" s="138"/>
      <c r="AH322" s="139"/>
      <c r="AI322" s="102"/>
      <c r="AJ322" s="102"/>
      <c r="AK322" s="102"/>
      <c r="AT322" s="125"/>
      <c r="AU322" s="138"/>
      <c r="AV322" s="138"/>
    </row>
    <row r="323" spans="8:48" s="28" customFormat="1" x14ac:dyDescent="0.25">
      <c r="H323" s="164"/>
      <c r="R323" s="102"/>
      <c r="S323" s="102"/>
      <c r="T323" s="139"/>
      <c r="U323" s="102"/>
      <c r="W323" s="138"/>
      <c r="AH323" s="139"/>
      <c r="AI323" s="102"/>
      <c r="AJ323" s="102"/>
      <c r="AK323" s="102"/>
      <c r="AT323" s="125"/>
      <c r="AU323" s="138"/>
      <c r="AV323" s="138"/>
    </row>
    <row r="324" spans="8:48" s="28" customFormat="1" x14ac:dyDescent="0.25">
      <c r="H324" s="164"/>
      <c r="R324" s="102"/>
      <c r="S324" s="102"/>
      <c r="T324" s="139"/>
      <c r="U324" s="102"/>
      <c r="W324" s="138"/>
      <c r="AH324" s="139"/>
      <c r="AI324" s="102"/>
      <c r="AJ324" s="102"/>
      <c r="AK324" s="102"/>
      <c r="AT324" s="125"/>
      <c r="AU324" s="138"/>
      <c r="AV324" s="138"/>
    </row>
    <row r="325" spans="8:48" s="28" customFormat="1" x14ac:dyDescent="0.25">
      <c r="H325" s="164"/>
      <c r="R325" s="102"/>
      <c r="S325" s="102"/>
      <c r="T325" s="139"/>
      <c r="U325" s="102"/>
      <c r="W325" s="138"/>
      <c r="AH325" s="139"/>
      <c r="AI325" s="102"/>
      <c r="AJ325" s="102"/>
      <c r="AK325" s="102"/>
      <c r="AT325" s="125"/>
      <c r="AU325" s="138"/>
      <c r="AV325" s="138"/>
    </row>
    <row r="326" spans="8:48" s="28" customFormat="1" x14ac:dyDescent="0.25">
      <c r="H326" s="164"/>
      <c r="R326" s="102"/>
      <c r="S326" s="102"/>
      <c r="T326" s="139"/>
      <c r="U326" s="102"/>
      <c r="W326" s="138"/>
      <c r="AH326" s="139"/>
      <c r="AI326" s="102"/>
      <c r="AJ326" s="102"/>
      <c r="AK326" s="102"/>
      <c r="AT326" s="125"/>
      <c r="AU326" s="138"/>
      <c r="AV326" s="138"/>
    </row>
    <row r="327" spans="8:48" s="28" customFormat="1" x14ac:dyDescent="0.25">
      <c r="H327" s="164"/>
      <c r="R327" s="102"/>
      <c r="S327" s="102"/>
      <c r="T327" s="139"/>
      <c r="U327" s="102"/>
      <c r="W327" s="138"/>
      <c r="AH327" s="139"/>
      <c r="AI327" s="102"/>
      <c r="AJ327" s="102"/>
      <c r="AK327" s="102"/>
      <c r="AT327" s="125"/>
      <c r="AU327" s="138"/>
      <c r="AV327" s="138"/>
    </row>
    <row r="328" spans="8:48" s="28" customFormat="1" x14ac:dyDescent="0.25">
      <c r="H328" s="164"/>
      <c r="R328" s="102"/>
      <c r="S328" s="102"/>
      <c r="T328" s="139"/>
      <c r="U328" s="102"/>
      <c r="W328" s="138"/>
      <c r="AH328" s="139"/>
      <c r="AI328" s="102"/>
      <c r="AJ328" s="102"/>
      <c r="AK328" s="102"/>
      <c r="AT328" s="125"/>
      <c r="AU328" s="138"/>
      <c r="AV328" s="138"/>
    </row>
    <row r="329" spans="8:48" s="28" customFormat="1" x14ac:dyDescent="0.25">
      <c r="H329" s="164"/>
      <c r="R329" s="102"/>
      <c r="S329" s="102"/>
      <c r="T329" s="139"/>
      <c r="U329" s="102"/>
      <c r="W329" s="138"/>
      <c r="AH329" s="139"/>
      <c r="AI329" s="102"/>
      <c r="AJ329" s="102"/>
      <c r="AK329" s="102"/>
      <c r="AT329" s="125"/>
      <c r="AU329" s="138"/>
      <c r="AV329" s="138"/>
    </row>
    <row r="330" spans="8:48" s="28" customFormat="1" x14ac:dyDescent="0.25">
      <c r="H330" s="164"/>
      <c r="R330" s="102"/>
      <c r="S330" s="102"/>
      <c r="T330" s="139"/>
      <c r="U330" s="102"/>
      <c r="W330" s="138"/>
      <c r="AH330" s="139"/>
      <c r="AI330" s="102"/>
      <c r="AJ330" s="102"/>
      <c r="AK330" s="102"/>
      <c r="AT330" s="125"/>
      <c r="AU330" s="138"/>
      <c r="AV330" s="138"/>
    </row>
    <row r="331" spans="8:48" s="28" customFormat="1" x14ac:dyDescent="0.25">
      <c r="H331" s="164"/>
      <c r="R331" s="102"/>
      <c r="S331" s="102"/>
      <c r="T331" s="139"/>
      <c r="U331" s="102"/>
      <c r="W331" s="138"/>
      <c r="AH331" s="139"/>
      <c r="AI331" s="102"/>
      <c r="AJ331" s="102"/>
      <c r="AK331" s="102"/>
      <c r="AT331" s="125"/>
      <c r="AU331" s="138"/>
      <c r="AV331" s="138"/>
    </row>
    <row r="332" spans="8:48" s="28" customFormat="1" x14ac:dyDescent="0.25">
      <c r="H332" s="164"/>
      <c r="R332" s="102"/>
      <c r="S332" s="102"/>
      <c r="T332" s="139"/>
      <c r="U332" s="102"/>
      <c r="W332" s="138"/>
      <c r="AH332" s="139"/>
      <c r="AI332" s="102"/>
      <c r="AJ332" s="102"/>
      <c r="AK332" s="102"/>
      <c r="AT332" s="125"/>
      <c r="AU332" s="138"/>
      <c r="AV332" s="138"/>
    </row>
    <row r="333" spans="8:48" s="28" customFormat="1" x14ac:dyDescent="0.25">
      <c r="H333" s="164"/>
      <c r="R333" s="102"/>
      <c r="S333" s="102"/>
      <c r="T333" s="139"/>
      <c r="U333" s="102"/>
      <c r="W333" s="138"/>
      <c r="AH333" s="139"/>
      <c r="AI333" s="102"/>
      <c r="AJ333" s="102"/>
      <c r="AK333" s="102"/>
      <c r="AT333" s="125"/>
      <c r="AU333" s="138"/>
      <c r="AV333" s="138"/>
    </row>
    <row r="334" spans="8:48" s="28" customFormat="1" x14ac:dyDescent="0.25">
      <c r="H334" s="164"/>
      <c r="R334" s="102"/>
      <c r="S334" s="102"/>
      <c r="T334" s="139"/>
      <c r="U334" s="102"/>
      <c r="W334" s="138"/>
      <c r="AH334" s="139"/>
      <c r="AI334" s="102"/>
      <c r="AJ334" s="102"/>
      <c r="AK334" s="102"/>
      <c r="AT334" s="125"/>
      <c r="AU334" s="138"/>
      <c r="AV334" s="138"/>
    </row>
    <row r="335" spans="8:48" s="28" customFormat="1" x14ac:dyDescent="0.25">
      <c r="H335" s="164"/>
      <c r="R335" s="102"/>
      <c r="S335" s="102"/>
      <c r="T335" s="139"/>
      <c r="U335" s="102"/>
      <c r="W335" s="138"/>
      <c r="AH335" s="139"/>
      <c r="AI335" s="102"/>
      <c r="AJ335" s="102"/>
      <c r="AK335" s="102"/>
      <c r="AT335" s="125"/>
      <c r="AU335" s="138"/>
      <c r="AV335" s="138"/>
    </row>
    <row r="336" spans="8:48" s="28" customFormat="1" x14ac:dyDescent="0.25">
      <c r="H336" s="164"/>
      <c r="R336" s="102"/>
      <c r="S336" s="102"/>
      <c r="T336" s="139"/>
      <c r="U336" s="102"/>
      <c r="W336" s="138"/>
      <c r="AH336" s="139"/>
      <c r="AI336" s="102"/>
      <c r="AJ336" s="102"/>
      <c r="AK336" s="102"/>
      <c r="AT336" s="125"/>
      <c r="AU336" s="138"/>
      <c r="AV336" s="138"/>
    </row>
    <row r="337" spans="8:48" s="28" customFormat="1" x14ac:dyDescent="0.25">
      <c r="H337" s="164"/>
      <c r="R337" s="102"/>
      <c r="S337" s="102"/>
      <c r="T337" s="139"/>
      <c r="U337" s="102"/>
      <c r="W337" s="138"/>
      <c r="AH337" s="139"/>
      <c r="AI337" s="102"/>
      <c r="AJ337" s="102"/>
      <c r="AK337" s="102"/>
      <c r="AT337" s="125"/>
      <c r="AU337" s="138"/>
      <c r="AV337" s="138"/>
    </row>
    <row r="338" spans="8:48" s="28" customFormat="1" x14ac:dyDescent="0.25">
      <c r="H338" s="164"/>
      <c r="R338" s="102"/>
      <c r="S338" s="102"/>
      <c r="T338" s="139"/>
      <c r="U338" s="102"/>
      <c r="W338" s="138"/>
      <c r="AH338" s="139"/>
      <c r="AI338" s="102"/>
      <c r="AJ338" s="102"/>
      <c r="AK338" s="102"/>
      <c r="AT338" s="125"/>
      <c r="AU338" s="138"/>
      <c r="AV338" s="138"/>
    </row>
    <row r="339" spans="8:48" s="28" customFormat="1" x14ac:dyDescent="0.25">
      <c r="H339" s="164"/>
      <c r="R339" s="102"/>
      <c r="S339" s="102"/>
      <c r="T339" s="139"/>
      <c r="U339" s="102"/>
      <c r="W339" s="138"/>
      <c r="AH339" s="139"/>
      <c r="AI339" s="102"/>
      <c r="AJ339" s="102"/>
      <c r="AK339" s="102"/>
      <c r="AT339" s="125"/>
      <c r="AU339" s="138"/>
      <c r="AV339" s="138"/>
    </row>
    <row r="340" spans="8:48" s="28" customFormat="1" x14ac:dyDescent="0.25">
      <c r="H340" s="164"/>
      <c r="R340" s="102"/>
      <c r="S340" s="102"/>
      <c r="T340" s="139"/>
      <c r="U340" s="102"/>
      <c r="W340" s="138"/>
      <c r="AH340" s="139"/>
      <c r="AI340" s="102"/>
      <c r="AJ340" s="102"/>
      <c r="AK340" s="102"/>
      <c r="AT340" s="125"/>
      <c r="AU340" s="138"/>
      <c r="AV340" s="138"/>
    </row>
    <row r="341" spans="8:48" s="28" customFormat="1" x14ac:dyDescent="0.25">
      <c r="H341" s="164"/>
      <c r="R341" s="102"/>
      <c r="S341" s="102"/>
      <c r="T341" s="139"/>
      <c r="U341" s="102"/>
      <c r="W341" s="138"/>
      <c r="AH341" s="139"/>
      <c r="AI341" s="102"/>
      <c r="AJ341" s="102"/>
      <c r="AK341" s="102"/>
      <c r="AT341" s="125"/>
      <c r="AU341" s="138"/>
      <c r="AV341" s="138"/>
    </row>
    <row r="342" spans="8:48" s="28" customFormat="1" x14ac:dyDescent="0.25">
      <c r="H342" s="164"/>
      <c r="R342" s="102"/>
      <c r="S342" s="102"/>
      <c r="T342" s="139"/>
      <c r="U342" s="102"/>
      <c r="W342" s="138"/>
      <c r="AH342" s="139"/>
      <c r="AI342" s="102"/>
      <c r="AJ342" s="102"/>
      <c r="AK342" s="102"/>
      <c r="AT342" s="125"/>
      <c r="AU342" s="138"/>
      <c r="AV342" s="138"/>
    </row>
    <row r="343" spans="8:48" s="28" customFormat="1" x14ac:dyDescent="0.25">
      <c r="H343" s="164"/>
      <c r="R343" s="102"/>
      <c r="S343" s="102"/>
      <c r="T343" s="139"/>
      <c r="U343" s="102"/>
      <c r="W343" s="138"/>
      <c r="AH343" s="139"/>
      <c r="AI343" s="102"/>
      <c r="AJ343" s="102"/>
      <c r="AK343" s="102"/>
      <c r="AT343" s="125"/>
      <c r="AU343" s="138"/>
      <c r="AV343" s="138"/>
    </row>
    <row r="344" spans="8:48" s="28" customFormat="1" x14ac:dyDescent="0.25">
      <c r="H344" s="164"/>
      <c r="R344" s="102"/>
      <c r="S344" s="102"/>
      <c r="T344" s="139"/>
      <c r="U344" s="102"/>
      <c r="W344" s="138"/>
      <c r="AH344" s="139"/>
      <c r="AI344" s="102"/>
      <c r="AJ344" s="102"/>
      <c r="AK344" s="102"/>
      <c r="AT344" s="125"/>
      <c r="AU344" s="138"/>
      <c r="AV344" s="138"/>
    </row>
    <row r="345" spans="8:48" s="28" customFormat="1" x14ac:dyDescent="0.25">
      <c r="H345" s="164"/>
      <c r="R345" s="102"/>
      <c r="S345" s="102"/>
      <c r="T345" s="139"/>
      <c r="U345" s="102"/>
      <c r="W345" s="138"/>
      <c r="AH345" s="139"/>
      <c r="AI345" s="102"/>
      <c r="AJ345" s="102"/>
      <c r="AK345" s="102"/>
      <c r="AT345" s="125"/>
      <c r="AU345" s="138"/>
      <c r="AV345" s="138"/>
    </row>
    <row r="346" spans="8:48" s="28" customFormat="1" x14ac:dyDescent="0.25">
      <c r="H346" s="164"/>
      <c r="R346" s="102"/>
      <c r="S346" s="102"/>
      <c r="T346" s="139"/>
      <c r="U346" s="102"/>
      <c r="W346" s="138"/>
      <c r="AH346" s="139"/>
      <c r="AI346" s="102"/>
      <c r="AJ346" s="102"/>
      <c r="AK346" s="102"/>
      <c r="AT346" s="125"/>
      <c r="AU346" s="138"/>
      <c r="AV346" s="138"/>
    </row>
    <row r="347" spans="8:48" s="28" customFormat="1" x14ac:dyDescent="0.25">
      <c r="H347" s="164"/>
      <c r="R347" s="102"/>
      <c r="S347" s="102"/>
      <c r="T347" s="139"/>
      <c r="U347" s="102"/>
      <c r="W347" s="138"/>
      <c r="AH347" s="139"/>
      <c r="AI347" s="102"/>
      <c r="AJ347" s="102"/>
      <c r="AK347" s="102"/>
      <c r="AT347" s="125"/>
      <c r="AU347" s="138"/>
      <c r="AV347" s="138"/>
    </row>
    <row r="348" spans="8:48" s="28" customFormat="1" x14ac:dyDescent="0.25">
      <c r="H348" s="164"/>
      <c r="R348" s="102"/>
      <c r="S348" s="102"/>
      <c r="T348" s="139"/>
      <c r="U348" s="102"/>
      <c r="W348" s="138"/>
      <c r="AH348" s="139"/>
      <c r="AI348" s="102"/>
      <c r="AJ348" s="102"/>
      <c r="AK348" s="102"/>
      <c r="AT348" s="125"/>
      <c r="AU348" s="138"/>
      <c r="AV348" s="138"/>
    </row>
    <row r="349" spans="8:48" s="28" customFormat="1" x14ac:dyDescent="0.25">
      <c r="H349" s="164"/>
      <c r="R349" s="102"/>
      <c r="S349" s="102"/>
      <c r="T349" s="139"/>
      <c r="U349" s="102"/>
      <c r="W349" s="138"/>
      <c r="AH349" s="139"/>
      <c r="AI349" s="102"/>
      <c r="AJ349" s="102"/>
      <c r="AK349" s="102"/>
      <c r="AT349" s="125"/>
      <c r="AU349" s="138"/>
      <c r="AV349" s="138"/>
    </row>
    <row r="350" spans="8:48" s="28" customFormat="1" x14ac:dyDescent="0.25">
      <c r="H350" s="164"/>
      <c r="R350" s="102"/>
      <c r="S350" s="102"/>
      <c r="T350" s="139"/>
      <c r="U350" s="102"/>
      <c r="W350" s="138"/>
      <c r="AH350" s="139"/>
      <c r="AI350" s="102"/>
      <c r="AJ350" s="102"/>
      <c r="AK350" s="102"/>
      <c r="AT350" s="125"/>
      <c r="AU350" s="138"/>
      <c r="AV350" s="138"/>
    </row>
    <row r="351" spans="8:48" s="28" customFormat="1" x14ac:dyDescent="0.25">
      <c r="H351" s="164"/>
      <c r="R351" s="102"/>
      <c r="S351" s="102"/>
      <c r="T351" s="139"/>
      <c r="U351" s="102"/>
      <c r="W351" s="138"/>
      <c r="AH351" s="139"/>
      <c r="AI351" s="102"/>
      <c r="AJ351" s="102"/>
      <c r="AK351" s="102"/>
      <c r="AT351" s="125"/>
      <c r="AU351" s="138"/>
      <c r="AV351" s="138"/>
    </row>
    <row r="352" spans="8:48" s="28" customFormat="1" x14ac:dyDescent="0.25">
      <c r="H352" s="164"/>
      <c r="R352" s="102"/>
      <c r="S352" s="102"/>
      <c r="T352" s="139"/>
      <c r="U352" s="102"/>
      <c r="W352" s="138"/>
      <c r="AH352" s="139"/>
      <c r="AI352" s="102"/>
      <c r="AJ352" s="102"/>
      <c r="AK352" s="102"/>
      <c r="AT352" s="125"/>
      <c r="AU352" s="138"/>
      <c r="AV352" s="138"/>
    </row>
    <row r="353" spans="8:48" s="28" customFormat="1" x14ac:dyDescent="0.25">
      <c r="H353" s="164"/>
      <c r="R353" s="102"/>
      <c r="S353" s="102"/>
      <c r="T353" s="139"/>
      <c r="U353" s="102"/>
      <c r="W353" s="138"/>
      <c r="AH353" s="139"/>
      <c r="AI353" s="102"/>
      <c r="AJ353" s="102"/>
      <c r="AK353" s="102"/>
      <c r="AT353" s="125"/>
      <c r="AU353" s="138"/>
      <c r="AV353" s="138"/>
    </row>
    <row r="354" spans="8:48" s="28" customFormat="1" x14ac:dyDescent="0.25">
      <c r="H354" s="164"/>
      <c r="R354" s="102"/>
      <c r="S354" s="102"/>
      <c r="T354" s="139"/>
      <c r="U354" s="102"/>
      <c r="W354" s="138"/>
      <c r="AH354" s="139"/>
      <c r="AI354" s="102"/>
      <c r="AJ354" s="102"/>
      <c r="AK354" s="102"/>
      <c r="AT354" s="125"/>
      <c r="AU354" s="138"/>
      <c r="AV354" s="138"/>
    </row>
    <row r="355" spans="8:48" s="28" customFormat="1" x14ac:dyDescent="0.25">
      <c r="H355" s="164"/>
      <c r="R355" s="102"/>
      <c r="S355" s="102"/>
      <c r="T355" s="139"/>
      <c r="U355" s="102"/>
      <c r="W355" s="138"/>
      <c r="AH355" s="139"/>
      <c r="AI355" s="102"/>
      <c r="AJ355" s="102"/>
      <c r="AK355" s="102"/>
      <c r="AT355" s="125"/>
      <c r="AU355" s="138"/>
      <c r="AV355" s="138"/>
    </row>
    <row r="356" spans="8:48" s="28" customFormat="1" x14ac:dyDescent="0.25">
      <c r="H356" s="164"/>
      <c r="R356" s="102"/>
      <c r="S356" s="102"/>
      <c r="T356" s="139"/>
      <c r="U356" s="102"/>
      <c r="W356" s="138"/>
      <c r="AH356" s="139"/>
      <c r="AI356" s="102"/>
      <c r="AJ356" s="102"/>
      <c r="AK356" s="102"/>
      <c r="AT356" s="125"/>
      <c r="AU356" s="138"/>
      <c r="AV356" s="138"/>
    </row>
    <row r="357" spans="8:48" s="28" customFormat="1" x14ac:dyDescent="0.25">
      <c r="H357" s="164"/>
      <c r="R357" s="102"/>
      <c r="S357" s="102"/>
      <c r="T357" s="139"/>
      <c r="U357" s="102"/>
      <c r="W357" s="138"/>
      <c r="AH357" s="139"/>
      <c r="AI357" s="102"/>
      <c r="AJ357" s="102"/>
      <c r="AK357" s="102"/>
      <c r="AT357" s="125"/>
      <c r="AU357" s="138"/>
      <c r="AV357" s="138"/>
    </row>
    <row r="358" spans="8:48" s="28" customFormat="1" x14ac:dyDescent="0.25">
      <c r="H358" s="164"/>
      <c r="R358" s="102"/>
      <c r="S358" s="102"/>
      <c r="T358" s="139"/>
      <c r="U358" s="102"/>
      <c r="W358" s="138"/>
      <c r="AH358" s="139"/>
      <c r="AI358" s="102"/>
      <c r="AJ358" s="102"/>
      <c r="AK358" s="102"/>
      <c r="AT358" s="125"/>
      <c r="AU358" s="138"/>
      <c r="AV358" s="138"/>
    </row>
    <row r="359" spans="8:48" s="28" customFormat="1" x14ac:dyDescent="0.25">
      <c r="H359" s="164"/>
      <c r="R359" s="102"/>
      <c r="S359" s="102"/>
      <c r="T359" s="139"/>
      <c r="U359" s="102"/>
      <c r="W359" s="138"/>
      <c r="AH359" s="139"/>
      <c r="AI359" s="102"/>
      <c r="AJ359" s="102"/>
      <c r="AK359" s="102"/>
      <c r="AT359" s="125"/>
      <c r="AU359" s="138"/>
      <c r="AV359" s="138"/>
    </row>
    <row r="360" spans="8:48" s="28" customFormat="1" x14ac:dyDescent="0.25">
      <c r="H360" s="164"/>
      <c r="R360" s="102"/>
      <c r="S360" s="102"/>
      <c r="T360" s="139"/>
      <c r="U360" s="102"/>
      <c r="W360" s="138"/>
      <c r="AH360" s="139"/>
      <c r="AI360" s="102"/>
      <c r="AJ360" s="102"/>
      <c r="AK360" s="102"/>
      <c r="AT360" s="125"/>
      <c r="AU360" s="138"/>
      <c r="AV360" s="138"/>
    </row>
    <row r="361" spans="8:48" s="28" customFormat="1" x14ac:dyDescent="0.25">
      <c r="H361" s="164"/>
      <c r="R361" s="102"/>
      <c r="S361" s="102"/>
      <c r="T361" s="139"/>
      <c r="U361" s="102"/>
      <c r="W361" s="138"/>
      <c r="AH361" s="139"/>
      <c r="AI361" s="102"/>
      <c r="AJ361" s="102"/>
      <c r="AK361" s="102"/>
      <c r="AT361" s="125"/>
      <c r="AU361" s="138"/>
      <c r="AV361" s="138"/>
    </row>
    <row r="362" spans="8:48" s="28" customFormat="1" x14ac:dyDescent="0.25">
      <c r="H362" s="164"/>
      <c r="R362" s="102"/>
      <c r="S362" s="102"/>
      <c r="T362" s="139"/>
      <c r="U362" s="102"/>
      <c r="W362" s="138"/>
      <c r="AH362" s="139"/>
      <c r="AI362" s="102"/>
      <c r="AJ362" s="102"/>
      <c r="AK362" s="102"/>
      <c r="AT362" s="125"/>
      <c r="AU362" s="138"/>
      <c r="AV362" s="138"/>
    </row>
    <row r="363" spans="8:48" s="28" customFormat="1" x14ac:dyDescent="0.25">
      <c r="H363" s="164"/>
      <c r="R363" s="102"/>
      <c r="S363" s="102"/>
      <c r="T363" s="139"/>
      <c r="U363" s="102"/>
      <c r="W363" s="138"/>
      <c r="AH363" s="139"/>
      <c r="AI363" s="102"/>
      <c r="AJ363" s="102"/>
      <c r="AK363" s="102"/>
      <c r="AT363" s="125"/>
      <c r="AU363" s="138"/>
      <c r="AV363" s="138"/>
    </row>
    <row r="364" spans="8:48" s="28" customFormat="1" x14ac:dyDescent="0.25">
      <c r="H364" s="164"/>
      <c r="R364" s="102"/>
      <c r="S364" s="102"/>
      <c r="T364" s="139"/>
      <c r="U364" s="102"/>
      <c r="W364" s="138"/>
      <c r="AH364" s="139"/>
      <c r="AI364" s="102"/>
      <c r="AJ364" s="102"/>
      <c r="AK364" s="102"/>
      <c r="AT364" s="125"/>
      <c r="AU364" s="138"/>
      <c r="AV364" s="138"/>
    </row>
    <row r="365" spans="8:48" s="28" customFormat="1" x14ac:dyDescent="0.25">
      <c r="H365" s="164"/>
      <c r="R365" s="102"/>
      <c r="S365" s="102"/>
      <c r="T365" s="139"/>
      <c r="U365" s="102"/>
      <c r="W365" s="138"/>
      <c r="AH365" s="139"/>
      <c r="AI365" s="102"/>
      <c r="AJ365" s="102"/>
      <c r="AK365" s="102"/>
      <c r="AT365" s="125"/>
      <c r="AU365" s="138"/>
      <c r="AV365" s="138"/>
    </row>
    <row r="366" spans="8:48" s="28" customFormat="1" x14ac:dyDescent="0.25">
      <c r="H366" s="164"/>
      <c r="R366" s="102"/>
      <c r="S366" s="102"/>
      <c r="T366" s="139"/>
      <c r="U366" s="102"/>
      <c r="W366" s="138"/>
      <c r="AH366" s="139"/>
      <c r="AI366" s="102"/>
      <c r="AJ366" s="102"/>
      <c r="AK366" s="102"/>
      <c r="AT366" s="125"/>
      <c r="AU366" s="138"/>
      <c r="AV366" s="138"/>
    </row>
    <row r="367" spans="8:48" s="28" customFormat="1" x14ac:dyDescent="0.25">
      <c r="H367" s="164"/>
      <c r="R367" s="102"/>
      <c r="S367" s="102"/>
      <c r="T367" s="139"/>
      <c r="U367" s="102"/>
      <c r="W367" s="138"/>
      <c r="AH367" s="139"/>
      <c r="AI367" s="102"/>
      <c r="AJ367" s="102"/>
      <c r="AK367" s="102"/>
      <c r="AT367" s="125"/>
      <c r="AU367" s="138"/>
      <c r="AV367" s="138"/>
    </row>
    <row r="368" spans="8:48" s="28" customFormat="1" x14ac:dyDescent="0.25">
      <c r="H368" s="164"/>
      <c r="R368" s="102"/>
      <c r="S368" s="102"/>
      <c r="T368" s="139"/>
      <c r="U368" s="102"/>
      <c r="W368" s="138"/>
      <c r="AH368" s="139"/>
      <c r="AI368" s="102"/>
      <c r="AJ368" s="102"/>
      <c r="AK368" s="102"/>
      <c r="AT368" s="125"/>
      <c r="AU368" s="138"/>
      <c r="AV368" s="138"/>
    </row>
    <row r="369" spans="8:48" s="28" customFormat="1" x14ac:dyDescent="0.25">
      <c r="H369" s="164"/>
      <c r="R369" s="102"/>
      <c r="S369" s="102"/>
      <c r="T369" s="139"/>
      <c r="U369" s="102"/>
      <c r="W369" s="138"/>
      <c r="AH369" s="139"/>
      <c r="AI369" s="102"/>
      <c r="AJ369" s="102"/>
      <c r="AK369" s="102"/>
      <c r="AT369" s="125"/>
      <c r="AU369" s="138"/>
      <c r="AV369" s="138"/>
    </row>
    <row r="370" spans="8:48" s="28" customFormat="1" x14ac:dyDescent="0.25">
      <c r="H370" s="164"/>
      <c r="R370" s="102"/>
      <c r="S370" s="102"/>
      <c r="T370" s="139"/>
      <c r="U370" s="102"/>
      <c r="W370" s="138"/>
      <c r="AH370" s="139"/>
      <c r="AI370" s="102"/>
      <c r="AJ370" s="102"/>
      <c r="AK370" s="102"/>
      <c r="AT370" s="125"/>
      <c r="AU370" s="138"/>
      <c r="AV370" s="138"/>
    </row>
    <row r="371" spans="8:48" s="28" customFormat="1" x14ac:dyDescent="0.25">
      <c r="H371" s="164"/>
      <c r="R371" s="102"/>
      <c r="S371" s="102"/>
      <c r="T371" s="139"/>
      <c r="U371" s="102"/>
      <c r="W371" s="138"/>
      <c r="AH371" s="139"/>
      <c r="AI371" s="102"/>
      <c r="AJ371" s="102"/>
      <c r="AK371" s="102"/>
      <c r="AT371" s="125"/>
      <c r="AU371" s="138"/>
      <c r="AV371" s="138"/>
    </row>
    <row r="372" spans="8:48" s="28" customFormat="1" x14ac:dyDescent="0.25">
      <c r="H372" s="164"/>
      <c r="R372" s="102"/>
      <c r="S372" s="102"/>
      <c r="T372" s="139"/>
      <c r="U372" s="102"/>
      <c r="W372" s="138"/>
      <c r="AH372" s="139"/>
      <c r="AI372" s="102"/>
      <c r="AJ372" s="102"/>
      <c r="AK372" s="102"/>
      <c r="AT372" s="125"/>
      <c r="AU372" s="138"/>
      <c r="AV372" s="138"/>
    </row>
    <row r="373" spans="8:48" s="28" customFormat="1" x14ac:dyDescent="0.25">
      <c r="H373" s="164"/>
      <c r="R373" s="102"/>
      <c r="S373" s="102"/>
      <c r="T373" s="139"/>
      <c r="U373" s="102"/>
      <c r="W373" s="138"/>
      <c r="AH373" s="139"/>
      <c r="AI373" s="102"/>
      <c r="AJ373" s="102"/>
      <c r="AK373" s="102"/>
      <c r="AT373" s="125"/>
      <c r="AU373" s="138"/>
      <c r="AV373" s="138"/>
    </row>
    <row r="374" spans="8:48" s="28" customFormat="1" x14ac:dyDescent="0.25">
      <c r="H374" s="164"/>
      <c r="R374" s="102"/>
      <c r="S374" s="102"/>
      <c r="T374" s="139"/>
      <c r="U374" s="102"/>
      <c r="W374" s="138"/>
      <c r="AH374" s="139"/>
      <c r="AI374" s="102"/>
      <c r="AJ374" s="102"/>
      <c r="AK374" s="102"/>
      <c r="AT374" s="125"/>
      <c r="AU374" s="138"/>
      <c r="AV374" s="138"/>
    </row>
    <row r="375" spans="8:48" s="28" customFormat="1" x14ac:dyDescent="0.25">
      <c r="H375" s="164"/>
      <c r="R375" s="102"/>
      <c r="S375" s="102"/>
      <c r="T375" s="139"/>
      <c r="U375" s="102"/>
      <c r="W375" s="138"/>
      <c r="AH375" s="139"/>
      <c r="AI375" s="102"/>
      <c r="AJ375" s="102"/>
      <c r="AK375" s="102"/>
      <c r="AT375" s="125"/>
      <c r="AU375" s="138"/>
      <c r="AV375" s="138"/>
    </row>
    <row r="376" spans="8:48" s="28" customFormat="1" x14ac:dyDescent="0.25">
      <c r="H376" s="164"/>
      <c r="R376" s="102"/>
      <c r="S376" s="102"/>
      <c r="T376" s="139"/>
      <c r="U376" s="102"/>
      <c r="W376" s="138"/>
      <c r="AH376" s="139"/>
      <c r="AI376" s="102"/>
      <c r="AJ376" s="102"/>
      <c r="AK376" s="102"/>
      <c r="AT376" s="125"/>
      <c r="AU376" s="138"/>
      <c r="AV376" s="138"/>
    </row>
    <row r="377" spans="8:48" s="28" customFormat="1" x14ac:dyDescent="0.25">
      <c r="H377" s="164"/>
      <c r="R377" s="102"/>
      <c r="S377" s="102"/>
      <c r="T377" s="139"/>
      <c r="U377" s="102"/>
      <c r="W377" s="138"/>
      <c r="AH377" s="139"/>
      <c r="AI377" s="102"/>
      <c r="AJ377" s="102"/>
      <c r="AK377" s="102"/>
      <c r="AT377" s="125"/>
      <c r="AU377" s="138"/>
      <c r="AV377" s="138"/>
    </row>
    <row r="378" spans="8:48" s="28" customFormat="1" x14ac:dyDescent="0.25">
      <c r="H378" s="164"/>
      <c r="R378" s="102"/>
      <c r="S378" s="102"/>
      <c r="T378" s="139"/>
      <c r="U378" s="102"/>
      <c r="W378" s="138"/>
      <c r="AH378" s="139"/>
      <c r="AI378" s="102"/>
      <c r="AJ378" s="102"/>
      <c r="AK378" s="102"/>
      <c r="AT378" s="125"/>
      <c r="AU378" s="138"/>
      <c r="AV378" s="138"/>
    </row>
    <row r="379" spans="8:48" s="28" customFormat="1" x14ac:dyDescent="0.25">
      <c r="H379" s="164"/>
      <c r="R379" s="102"/>
      <c r="S379" s="102"/>
      <c r="T379" s="139"/>
      <c r="U379" s="102"/>
      <c r="W379" s="138"/>
      <c r="AH379" s="139"/>
      <c r="AI379" s="102"/>
      <c r="AJ379" s="102"/>
      <c r="AK379" s="102"/>
      <c r="AT379" s="125"/>
      <c r="AU379" s="138"/>
      <c r="AV379" s="138"/>
    </row>
    <row r="380" spans="8:48" s="28" customFormat="1" x14ac:dyDescent="0.25">
      <c r="H380" s="164"/>
      <c r="R380" s="102"/>
      <c r="S380" s="102"/>
      <c r="T380" s="139"/>
      <c r="U380" s="102"/>
      <c r="W380" s="138"/>
      <c r="AH380" s="139"/>
      <c r="AI380" s="102"/>
      <c r="AJ380" s="102"/>
      <c r="AK380" s="102"/>
      <c r="AT380" s="125"/>
      <c r="AU380" s="138"/>
      <c r="AV380" s="138"/>
    </row>
    <row r="381" spans="8:48" s="28" customFormat="1" x14ac:dyDescent="0.25">
      <c r="H381" s="164"/>
      <c r="R381" s="102"/>
      <c r="S381" s="102"/>
      <c r="T381" s="139"/>
      <c r="U381" s="102"/>
      <c r="W381" s="138"/>
      <c r="AH381" s="139"/>
      <c r="AI381" s="102"/>
      <c r="AJ381" s="102"/>
      <c r="AK381" s="102"/>
      <c r="AT381" s="125"/>
      <c r="AU381" s="138"/>
      <c r="AV381" s="138"/>
    </row>
    <row r="382" spans="8:48" s="28" customFormat="1" x14ac:dyDescent="0.25">
      <c r="H382" s="164"/>
      <c r="R382" s="102"/>
      <c r="S382" s="102"/>
      <c r="T382" s="139"/>
      <c r="U382" s="102"/>
      <c r="W382" s="138"/>
      <c r="AH382" s="139"/>
      <c r="AI382" s="102"/>
      <c r="AJ382" s="102"/>
      <c r="AK382" s="102"/>
      <c r="AT382" s="125"/>
      <c r="AU382" s="138"/>
      <c r="AV382" s="138"/>
    </row>
    <row r="383" spans="8:48" s="28" customFormat="1" x14ac:dyDescent="0.25">
      <c r="H383" s="164"/>
      <c r="R383" s="102"/>
      <c r="S383" s="102"/>
      <c r="T383" s="139"/>
      <c r="U383" s="102"/>
      <c r="W383" s="138"/>
      <c r="AH383" s="139"/>
      <c r="AI383" s="102"/>
      <c r="AJ383" s="102"/>
      <c r="AK383" s="102"/>
      <c r="AT383" s="125"/>
      <c r="AU383" s="138"/>
      <c r="AV383" s="138"/>
    </row>
    <row r="384" spans="8:48" s="28" customFormat="1" x14ac:dyDescent="0.25">
      <c r="H384" s="164"/>
      <c r="R384" s="102"/>
      <c r="S384" s="102"/>
      <c r="T384" s="139"/>
      <c r="U384" s="102"/>
      <c r="W384" s="138"/>
      <c r="AH384" s="139"/>
      <c r="AI384" s="102"/>
      <c r="AJ384" s="102"/>
      <c r="AK384" s="102"/>
      <c r="AT384" s="125"/>
      <c r="AU384" s="138"/>
      <c r="AV384" s="138"/>
    </row>
    <row r="385" spans="8:48" s="28" customFormat="1" x14ac:dyDescent="0.25">
      <c r="H385" s="164"/>
      <c r="R385" s="102"/>
      <c r="S385" s="102"/>
      <c r="T385" s="139"/>
      <c r="U385" s="102"/>
      <c r="W385" s="138"/>
      <c r="AH385" s="139"/>
      <c r="AI385" s="102"/>
      <c r="AJ385" s="102"/>
      <c r="AK385" s="102"/>
      <c r="AT385" s="125"/>
      <c r="AU385" s="138"/>
      <c r="AV385" s="138"/>
    </row>
    <row r="386" spans="8:48" s="28" customFormat="1" x14ac:dyDescent="0.25">
      <c r="H386" s="164"/>
      <c r="R386" s="102"/>
      <c r="S386" s="102"/>
      <c r="T386" s="139"/>
      <c r="U386" s="102"/>
      <c r="W386" s="138"/>
      <c r="AH386" s="139"/>
      <c r="AI386" s="102"/>
      <c r="AJ386" s="102"/>
      <c r="AK386" s="102"/>
      <c r="AT386" s="125"/>
      <c r="AU386" s="138"/>
      <c r="AV386" s="138"/>
    </row>
    <row r="387" spans="8:48" s="28" customFormat="1" x14ac:dyDescent="0.25">
      <c r="H387" s="164"/>
      <c r="R387" s="102"/>
      <c r="S387" s="102"/>
      <c r="T387" s="139"/>
      <c r="U387" s="102"/>
      <c r="W387" s="138"/>
      <c r="AH387" s="139"/>
      <c r="AI387" s="102"/>
      <c r="AJ387" s="102"/>
      <c r="AK387" s="102"/>
      <c r="AT387" s="125"/>
      <c r="AU387" s="138"/>
      <c r="AV387" s="138"/>
    </row>
    <row r="388" spans="8:48" s="28" customFormat="1" x14ac:dyDescent="0.25">
      <c r="H388" s="164"/>
      <c r="R388" s="102"/>
      <c r="S388" s="102"/>
      <c r="T388" s="139"/>
      <c r="U388" s="102"/>
      <c r="W388" s="138"/>
      <c r="AH388" s="139"/>
      <c r="AI388" s="102"/>
      <c r="AJ388" s="102"/>
      <c r="AK388" s="102"/>
      <c r="AT388" s="125"/>
      <c r="AU388" s="138"/>
      <c r="AV388" s="138"/>
    </row>
    <row r="389" spans="8:48" s="28" customFormat="1" x14ac:dyDescent="0.25">
      <c r="H389" s="164"/>
      <c r="R389" s="102"/>
      <c r="S389" s="102"/>
      <c r="T389" s="139"/>
      <c r="U389" s="102"/>
      <c r="W389" s="138"/>
      <c r="AH389" s="139"/>
      <c r="AI389" s="102"/>
      <c r="AJ389" s="102"/>
      <c r="AK389" s="102"/>
      <c r="AT389" s="125"/>
      <c r="AU389" s="138"/>
      <c r="AV389" s="138"/>
    </row>
    <row r="390" spans="8:48" s="28" customFormat="1" x14ac:dyDescent="0.25">
      <c r="H390" s="164"/>
      <c r="R390" s="102"/>
      <c r="S390" s="102"/>
      <c r="T390" s="139"/>
      <c r="U390" s="102"/>
      <c r="W390" s="138"/>
      <c r="AH390" s="139"/>
      <c r="AI390" s="102"/>
      <c r="AJ390" s="102"/>
      <c r="AK390" s="102"/>
      <c r="AT390" s="125"/>
      <c r="AU390" s="138"/>
      <c r="AV390" s="138"/>
    </row>
    <row r="391" spans="8:48" s="28" customFormat="1" x14ac:dyDescent="0.25">
      <c r="H391" s="164"/>
      <c r="R391" s="102"/>
      <c r="S391" s="102"/>
      <c r="T391" s="139"/>
      <c r="U391" s="102"/>
      <c r="W391" s="138"/>
      <c r="AH391" s="139"/>
      <c r="AI391" s="102"/>
      <c r="AJ391" s="102"/>
      <c r="AK391" s="102"/>
      <c r="AT391" s="125"/>
      <c r="AU391" s="138"/>
      <c r="AV391" s="138"/>
    </row>
    <row r="392" spans="8:48" s="28" customFormat="1" x14ac:dyDescent="0.25">
      <c r="H392" s="164"/>
      <c r="R392" s="102"/>
      <c r="S392" s="102"/>
      <c r="T392" s="139"/>
      <c r="U392" s="102"/>
      <c r="W392" s="138"/>
      <c r="AH392" s="139"/>
      <c r="AI392" s="102"/>
      <c r="AJ392" s="102"/>
      <c r="AK392" s="102"/>
      <c r="AT392" s="125"/>
      <c r="AU392" s="138"/>
      <c r="AV392" s="138"/>
    </row>
    <row r="393" spans="8:48" s="28" customFormat="1" x14ac:dyDescent="0.25">
      <c r="H393" s="164"/>
      <c r="R393" s="102"/>
      <c r="S393" s="102"/>
      <c r="T393" s="139"/>
      <c r="U393" s="102"/>
      <c r="W393" s="138"/>
      <c r="AH393" s="139"/>
      <c r="AI393" s="102"/>
      <c r="AJ393" s="102"/>
      <c r="AK393" s="102"/>
      <c r="AT393" s="125"/>
      <c r="AU393" s="138"/>
      <c r="AV393" s="138"/>
    </row>
    <row r="394" spans="8:48" s="28" customFormat="1" x14ac:dyDescent="0.25">
      <c r="H394" s="164"/>
      <c r="R394" s="102"/>
      <c r="S394" s="102"/>
      <c r="T394" s="139"/>
      <c r="U394" s="102"/>
      <c r="W394" s="138"/>
      <c r="AH394" s="139"/>
      <c r="AI394" s="102"/>
      <c r="AJ394" s="102"/>
      <c r="AK394" s="102"/>
      <c r="AT394" s="125"/>
      <c r="AU394" s="138"/>
      <c r="AV394" s="138"/>
    </row>
    <row r="395" spans="8:48" s="28" customFormat="1" x14ac:dyDescent="0.25">
      <c r="H395" s="164"/>
      <c r="R395" s="102"/>
      <c r="S395" s="102"/>
      <c r="T395" s="139"/>
      <c r="U395" s="102"/>
      <c r="W395" s="138"/>
      <c r="AH395" s="139"/>
      <c r="AI395" s="102"/>
      <c r="AJ395" s="102"/>
      <c r="AK395" s="102"/>
      <c r="AT395" s="125"/>
      <c r="AU395" s="138"/>
      <c r="AV395" s="138"/>
    </row>
    <row r="396" spans="8:48" s="28" customFormat="1" x14ac:dyDescent="0.25">
      <c r="H396" s="164"/>
      <c r="R396" s="102"/>
      <c r="S396" s="102"/>
      <c r="T396" s="139"/>
      <c r="U396" s="102"/>
      <c r="W396" s="138"/>
      <c r="AH396" s="139"/>
      <c r="AI396" s="102"/>
      <c r="AJ396" s="102"/>
      <c r="AK396" s="102"/>
      <c r="AT396" s="125"/>
      <c r="AU396" s="138"/>
      <c r="AV396" s="138"/>
    </row>
    <row r="397" spans="8:48" s="28" customFormat="1" x14ac:dyDescent="0.25">
      <c r="H397" s="164"/>
      <c r="R397" s="102"/>
      <c r="S397" s="102"/>
      <c r="T397" s="139"/>
      <c r="U397" s="102"/>
      <c r="W397" s="138"/>
      <c r="AH397" s="139"/>
      <c r="AI397" s="102"/>
      <c r="AJ397" s="102"/>
      <c r="AK397" s="102"/>
      <c r="AT397" s="125"/>
      <c r="AU397" s="138"/>
      <c r="AV397" s="138"/>
    </row>
    <row r="398" spans="8:48" s="28" customFormat="1" x14ac:dyDescent="0.25">
      <c r="H398" s="164"/>
      <c r="R398" s="102"/>
      <c r="S398" s="102"/>
      <c r="T398" s="139"/>
      <c r="U398" s="102"/>
      <c r="W398" s="138"/>
      <c r="AH398" s="139"/>
      <c r="AI398" s="102"/>
      <c r="AJ398" s="102"/>
      <c r="AK398" s="102"/>
      <c r="AT398" s="125"/>
      <c r="AU398" s="138"/>
      <c r="AV398" s="138"/>
    </row>
    <row r="399" spans="8:48" s="28" customFormat="1" x14ac:dyDescent="0.25">
      <c r="H399" s="164"/>
      <c r="R399" s="102"/>
      <c r="S399" s="102"/>
      <c r="T399" s="139"/>
      <c r="U399" s="102"/>
      <c r="W399" s="138"/>
      <c r="AH399" s="139"/>
      <c r="AI399" s="102"/>
      <c r="AJ399" s="102"/>
      <c r="AK399" s="102"/>
      <c r="AT399" s="125"/>
      <c r="AU399" s="138"/>
      <c r="AV399" s="138"/>
    </row>
    <row r="400" spans="8:48" s="28" customFormat="1" x14ac:dyDescent="0.25">
      <c r="H400" s="164"/>
      <c r="R400" s="102"/>
      <c r="S400" s="102"/>
      <c r="T400" s="139"/>
      <c r="U400" s="102"/>
      <c r="W400" s="138"/>
      <c r="AH400" s="139"/>
      <c r="AI400" s="102"/>
      <c r="AJ400" s="102"/>
      <c r="AK400" s="102"/>
      <c r="AT400" s="125"/>
      <c r="AU400" s="138"/>
      <c r="AV400" s="138"/>
    </row>
    <row r="401" spans="8:48" s="28" customFormat="1" x14ac:dyDescent="0.25">
      <c r="H401" s="164"/>
      <c r="R401" s="102"/>
      <c r="S401" s="102"/>
      <c r="T401" s="139"/>
      <c r="U401" s="102"/>
      <c r="W401" s="138"/>
      <c r="AH401" s="139"/>
      <c r="AI401" s="102"/>
      <c r="AJ401" s="102"/>
      <c r="AK401" s="102"/>
      <c r="AT401" s="125"/>
      <c r="AU401" s="138"/>
      <c r="AV401" s="138"/>
    </row>
    <row r="402" spans="8:48" s="28" customFormat="1" x14ac:dyDescent="0.25">
      <c r="H402" s="164"/>
      <c r="R402" s="102"/>
      <c r="S402" s="102"/>
      <c r="T402" s="139"/>
      <c r="U402" s="102"/>
      <c r="W402" s="138"/>
      <c r="AH402" s="139"/>
      <c r="AI402" s="102"/>
      <c r="AJ402" s="102"/>
      <c r="AK402" s="102"/>
      <c r="AT402" s="125"/>
      <c r="AU402" s="138"/>
      <c r="AV402" s="138"/>
    </row>
    <row r="403" spans="8:48" s="28" customFormat="1" x14ac:dyDescent="0.25">
      <c r="H403" s="164"/>
      <c r="R403" s="102"/>
      <c r="S403" s="102"/>
      <c r="T403" s="139"/>
      <c r="U403" s="102"/>
      <c r="W403" s="138"/>
      <c r="AH403" s="139"/>
      <c r="AI403" s="102"/>
      <c r="AJ403" s="102"/>
      <c r="AK403" s="102"/>
      <c r="AT403" s="125"/>
      <c r="AU403" s="138"/>
      <c r="AV403" s="138"/>
    </row>
    <row r="404" spans="8:48" s="28" customFormat="1" x14ac:dyDescent="0.25">
      <c r="H404" s="164"/>
      <c r="R404" s="102"/>
      <c r="S404" s="102"/>
      <c r="T404" s="139"/>
      <c r="U404" s="102"/>
      <c r="W404" s="138"/>
      <c r="AH404" s="139"/>
      <c r="AI404" s="102"/>
      <c r="AJ404" s="102"/>
      <c r="AK404" s="102"/>
      <c r="AT404" s="125"/>
      <c r="AU404" s="138"/>
      <c r="AV404" s="138"/>
    </row>
    <row r="405" spans="8:48" s="28" customFormat="1" x14ac:dyDescent="0.25">
      <c r="H405" s="164"/>
      <c r="R405" s="102"/>
      <c r="S405" s="102"/>
      <c r="T405" s="139"/>
      <c r="U405" s="102"/>
      <c r="W405" s="138"/>
      <c r="AH405" s="139"/>
      <c r="AI405" s="102"/>
      <c r="AJ405" s="102"/>
      <c r="AK405" s="102"/>
      <c r="AT405" s="125"/>
      <c r="AU405" s="138"/>
      <c r="AV405" s="138"/>
    </row>
    <row r="406" spans="8:48" s="28" customFormat="1" x14ac:dyDescent="0.25">
      <c r="H406" s="164"/>
      <c r="R406" s="102"/>
      <c r="S406" s="102"/>
      <c r="T406" s="139"/>
      <c r="U406" s="102"/>
      <c r="W406" s="138"/>
      <c r="AH406" s="139"/>
      <c r="AI406" s="102"/>
      <c r="AJ406" s="102"/>
      <c r="AK406" s="102"/>
      <c r="AT406" s="125"/>
      <c r="AU406" s="138"/>
      <c r="AV406" s="138"/>
    </row>
    <row r="407" spans="8:48" s="28" customFormat="1" x14ac:dyDescent="0.25">
      <c r="H407" s="164"/>
      <c r="R407" s="102"/>
      <c r="S407" s="102"/>
      <c r="T407" s="139"/>
      <c r="U407" s="102"/>
      <c r="W407" s="138"/>
      <c r="AH407" s="139"/>
      <c r="AI407" s="102"/>
      <c r="AJ407" s="102"/>
      <c r="AK407" s="102"/>
      <c r="AT407" s="125"/>
      <c r="AU407" s="138"/>
      <c r="AV407" s="138"/>
    </row>
    <row r="408" spans="8:48" s="28" customFormat="1" x14ac:dyDescent="0.25">
      <c r="H408" s="164"/>
      <c r="R408" s="102"/>
      <c r="S408" s="102"/>
      <c r="T408" s="139"/>
      <c r="U408" s="102"/>
      <c r="W408" s="138"/>
      <c r="AH408" s="139"/>
      <c r="AI408" s="102"/>
      <c r="AJ408" s="102"/>
      <c r="AK408" s="102"/>
      <c r="AT408" s="125"/>
      <c r="AU408" s="138"/>
      <c r="AV408" s="138"/>
    </row>
    <row r="409" spans="8:48" s="28" customFormat="1" x14ac:dyDescent="0.25">
      <c r="H409" s="164"/>
      <c r="R409" s="102"/>
      <c r="S409" s="102"/>
      <c r="T409" s="139"/>
      <c r="U409" s="102"/>
      <c r="W409" s="138"/>
      <c r="AH409" s="139"/>
      <c r="AI409" s="102"/>
      <c r="AJ409" s="102"/>
      <c r="AK409" s="102"/>
      <c r="AT409" s="125"/>
      <c r="AU409" s="138"/>
      <c r="AV409" s="138"/>
    </row>
    <row r="410" spans="8:48" s="28" customFormat="1" x14ac:dyDescent="0.25">
      <c r="H410" s="164"/>
      <c r="R410" s="102"/>
      <c r="S410" s="102"/>
      <c r="T410" s="139"/>
      <c r="U410" s="102"/>
      <c r="W410" s="138"/>
      <c r="AH410" s="139"/>
      <c r="AI410" s="102"/>
      <c r="AJ410" s="102"/>
      <c r="AK410" s="102"/>
      <c r="AT410" s="125"/>
      <c r="AU410" s="138"/>
      <c r="AV410" s="138"/>
    </row>
    <row r="411" spans="8:48" s="28" customFormat="1" x14ac:dyDescent="0.25">
      <c r="H411" s="164"/>
      <c r="R411" s="102"/>
      <c r="S411" s="102"/>
      <c r="T411" s="139"/>
      <c r="U411" s="102"/>
      <c r="W411" s="138"/>
      <c r="AH411" s="139"/>
      <c r="AI411" s="102"/>
      <c r="AJ411" s="102"/>
      <c r="AK411" s="102"/>
      <c r="AT411" s="125"/>
      <c r="AU411" s="138"/>
      <c r="AV411" s="138"/>
    </row>
    <row r="412" spans="8:48" s="28" customFormat="1" x14ac:dyDescent="0.25">
      <c r="H412" s="164"/>
      <c r="R412" s="102"/>
      <c r="S412" s="102"/>
      <c r="T412" s="139"/>
      <c r="U412" s="102"/>
      <c r="W412" s="138"/>
      <c r="AH412" s="139"/>
      <c r="AI412" s="102"/>
      <c r="AJ412" s="102"/>
      <c r="AK412" s="102"/>
      <c r="AT412" s="125"/>
      <c r="AU412" s="138"/>
      <c r="AV412" s="138"/>
    </row>
    <row r="413" spans="8:48" s="28" customFormat="1" x14ac:dyDescent="0.25">
      <c r="H413" s="164"/>
      <c r="R413" s="102"/>
      <c r="S413" s="102"/>
      <c r="T413" s="139"/>
      <c r="U413" s="102"/>
      <c r="W413" s="138"/>
      <c r="AH413" s="139"/>
      <c r="AI413" s="102"/>
      <c r="AJ413" s="102"/>
      <c r="AK413" s="102"/>
      <c r="AT413" s="125"/>
      <c r="AU413" s="138"/>
      <c r="AV413" s="138"/>
    </row>
    <row r="414" spans="8:48" s="28" customFormat="1" x14ac:dyDescent="0.25">
      <c r="H414" s="164"/>
      <c r="R414" s="102"/>
      <c r="S414" s="102"/>
      <c r="T414" s="139"/>
      <c r="U414" s="102"/>
      <c r="W414" s="138"/>
      <c r="AH414" s="139"/>
      <c r="AI414" s="102"/>
      <c r="AJ414" s="102"/>
      <c r="AK414" s="102"/>
      <c r="AT414" s="125"/>
      <c r="AU414" s="138"/>
      <c r="AV414" s="138"/>
    </row>
    <row r="415" spans="8:48" s="28" customFormat="1" x14ac:dyDescent="0.25">
      <c r="H415" s="164"/>
      <c r="R415" s="102"/>
      <c r="S415" s="102"/>
      <c r="T415" s="139"/>
      <c r="U415" s="102"/>
      <c r="W415" s="138"/>
      <c r="AH415" s="139"/>
      <c r="AI415" s="102"/>
      <c r="AJ415" s="102"/>
      <c r="AK415" s="102"/>
      <c r="AT415" s="125"/>
      <c r="AU415" s="138"/>
      <c r="AV415" s="138"/>
    </row>
    <row r="416" spans="8:48" s="28" customFormat="1" x14ac:dyDescent="0.25">
      <c r="H416" s="164"/>
      <c r="R416" s="102"/>
      <c r="S416" s="102"/>
      <c r="T416" s="139"/>
      <c r="U416" s="102"/>
      <c r="W416" s="138"/>
      <c r="AH416" s="139"/>
      <c r="AI416" s="102"/>
      <c r="AJ416" s="102"/>
      <c r="AK416" s="102"/>
      <c r="AT416" s="125"/>
      <c r="AU416" s="138"/>
      <c r="AV416" s="138"/>
    </row>
    <row r="417" spans="8:48" s="28" customFormat="1" x14ac:dyDescent="0.25">
      <c r="H417" s="164"/>
      <c r="R417" s="102"/>
      <c r="S417" s="102"/>
      <c r="T417" s="139"/>
      <c r="U417" s="102"/>
      <c r="W417" s="138"/>
      <c r="AH417" s="139"/>
      <c r="AI417" s="102"/>
      <c r="AJ417" s="102"/>
      <c r="AK417" s="102"/>
      <c r="AT417" s="125"/>
      <c r="AU417" s="138"/>
      <c r="AV417" s="138"/>
    </row>
    <row r="418" spans="8:48" s="28" customFormat="1" x14ac:dyDescent="0.25">
      <c r="H418" s="164"/>
      <c r="R418" s="102"/>
      <c r="S418" s="102"/>
      <c r="T418" s="139"/>
      <c r="U418" s="102"/>
      <c r="W418" s="138"/>
      <c r="AH418" s="139"/>
      <c r="AI418" s="102"/>
      <c r="AJ418" s="102"/>
      <c r="AK418" s="102"/>
      <c r="AT418" s="125"/>
      <c r="AU418" s="138"/>
      <c r="AV418" s="138"/>
    </row>
    <row r="419" spans="8:48" s="28" customFormat="1" x14ac:dyDescent="0.25">
      <c r="H419" s="164"/>
      <c r="R419" s="102"/>
      <c r="S419" s="102"/>
      <c r="T419" s="139"/>
      <c r="U419" s="102"/>
      <c r="W419" s="138"/>
      <c r="AH419" s="139"/>
      <c r="AI419" s="102"/>
      <c r="AJ419" s="102"/>
      <c r="AK419" s="102"/>
      <c r="AT419" s="125"/>
      <c r="AU419" s="138"/>
      <c r="AV419" s="138"/>
    </row>
    <row r="420" spans="8:48" s="28" customFormat="1" x14ac:dyDescent="0.25">
      <c r="H420" s="164"/>
      <c r="R420" s="102"/>
      <c r="S420" s="102"/>
      <c r="T420" s="139"/>
      <c r="U420" s="102"/>
      <c r="W420" s="138"/>
      <c r="AH420" s="139"/>
      <c r="AI420" s="102"/>
      <c r="AJ420" s="102"/>
      <c r="AK420" s="102"/>
      <c r="AT420" s="125"/>
      <c r="AU420" s="138"/>
      <c r="AV420" s="138"/>
    </row>
    <row r="421" spans="8:48" s="28" customFormat="1" x14ac:dyDescent="0.25">
      <c r="H421" s="164"/>
      <c r="R421" s="102"/>
      <c r="S421" s="102"/>
      <c r="T421" s="139"/>
      <c r="U421" s="102"/>
      <c r="W421" s="138"/>
      <c r="AH421" s="139"/>
      <c r="AI421" s="102"/>
      <c r="AJ421" s="102"/>
      <c r="AK421" s="102"/>
      <c r="AT421" s="125"/>
      <c r="AU421" s="138"/>
      <c r="AV421" s="138"/>
    </row>
    <row r="422" spans="8:48" s="28" customFormat="1" x14ac:dyDescent="0.25">
      <c r="H422" s="164"/>
      <c r="R422" s="102"/>
      <c r="S422" s="102"/>
      <c r="T422" s="139"/>
      <c r="U422" s="102"/>
      <c r="W422" s="138"/>
      <c r="AH422" s="139"/>
      <c r="AI422" s="102"/>
      <c r="AJ422" s="102"/>
      <c r="AK422" s="102"/>
      <c r="AT422" s="125"/>
      <c r="AU422" s="138"/>
      <c r="AV422" s="138"/>
    </row>
    <row r="423" spans="8:48" s="28" customFormat="1" x14ac:dyDescent="0.25">
      <c r="H423" s="164"/>
      <c r="R423" s="102"/>
      <c r="S423" s="102"/>
      <c r="T423" s="139"/>
      <c r="U423" s="102"/>
      <c r="W423" s="138"/>
      <c r="AH423" s="139"/>
      <c r="AI423" s="102"/>
      <c r="AJ423" s="102"/>
      <c r="AK423" s="102"/>
      <c r="AT423" s="125"/>
      <c r="AU423" s="138"/>
      <c r="AV423" s="138"/>
    </row>
    <row r="424" spans="8:48" s="28" customFormat="1" x14ac:dyDescent="0.25">
      <c r="H424" s="164"/>
      <c r="R424" s="102"/>
      <c r="S424" s="102"/>
      <c r="T424" s="139"/>
      <c r="U424" s="102"/>
      <c r="W424" s="138"/>
      <c r="AH424" s="139"/>
      <c r="AI424" s="102"/>
      <c r="AJ424" s="102"/>
      <c r="AK424" s="102"/>
      <c r="AT424" s="125"/>
      <c r="AU424" s="138"/>
      <c r="AV424" s="138"/>
    </row>
    <row r="425" spans="8:48" s="28" customFormat="1" x14ac:dyDescent="0.25">
      <c r="H425" s="164"/>
      <c r="R425" s="102"/>
      <c r="S425" s="102"/>
      <c r="T425" s="139"/>
      <c r="U425" s="102"/>
      <c r="W425" s="138"/>
      <c r="AH425" s="139"/>
      <c r="AI425" s="102"/>
      <c r="AJ425" s="102"/>
      <c r="AK425" s="102"/>
      <c r="AT425" s="125"/>
      <c r="AU425" s="138"/>
      <c r="AV425" s="138"/>
    </row>
    <row r="426" spans="8:48" s="28" customFormat="1" x14ac:dyDescent="0.25">
      <c r="H426" s="164"/>
      <c r="R426" s="102"/>
      <c r="S426" s="102"/>
      <c r="T426" s="139"/>
      <c r="U426" s="102"/>
      <c r="W426" s="138"/>
      <c r="AH426" s="139"/>
      <c r="AI426" s="102"/>
      <c r="AJ426" s="102"/>
      <c r="AK426" s="102"/>
      <c r="AT426" s="125"/>
      <c r="AU426" s="138"/>
      <c r="AV426" s="138"/>
    </row>
    <row r="427" spans="8:48" s="28" customFormat="1" x14ac:dyDescent="0.25">
      <c r="H427" s="164"/>
      <c r="R427" s="102"/>
      <c r="S427" s="102"/>
      <c r="T427" s="139"/>
      <c r="U427" s="102"/>
      <c r="W427" s="138"/>
      <c r="AH427" s="139"/>
      <c r="AI427" s="102"/>
      <c r="AJ427" s="102"/>
      <c r="AK427" s="102"/>
      <c r="AT427" s="125"/>
      <c r="AU427" s="138"/>
      <c r="AV427" s="138"/>
    </row>
    <row r="428" spans="8:48" s="28" customFormat="1" x14ac:dyDescent="0.25">
      <c r="H428" s="164"/>
      <c r="R428" s="102"/>
      <c r="S428" s="102"/>
      <c r="T428" s="139"/>
      <c r="U428" s="102"/>
      <c r="W428" s="138"/>
      <c r="AH428" s="139"/>
      <c r="AI428" s="102"/>
      <c r="AJ428" s="102"/>
      <c r="AK428" s="102"/>
      <c r="AT428" s="125"/>
      <c r="AU428" s="138"/>
      <c r="AV428" s="138"/>
    </row>
    <row r="429" spans="8:48" s="28" customFormat="1" x14ac:dyDescent="0.25">
      <c r="H429" s="164"/>
      <c r="R429" s="102"/>
      <c r="S429" s="102"/>
      <c r="T429" s="139"/>
      <c r="U429" s="102"/>
      <c r="W429" s="138"/>
      <c r="AH429" s="139"/>
      <c r="AI429" s="102"/>
      <c r="AJ429" s="102"/>
      <c r="AK429" s="102"/>
      <c r="AT429" s="125"/>
      <c r="AU429" s="138"/>
      <c r="AV429" s="138"/>
    </row>
    <row r="430" spans="8:48" s="28" customFormat="1" x14ac:dyDescent="0.25">
      <c r="H430" s="164"/>
      <c r="R430" s="102"/>
      <c r="S430" s="102"/>
      <c r="T430" s="139"/>
      <c r="U430" s="102"/>
      <c r="W430" s="138"/>
      <c r="AH430" s="139"/>
      <c r="AI430" s="102"/>
      <c r="AJ430" s="102"/>
      <c r="AK430" s="102"/>
      <c r="AT430" s="125"/>
      <c r="AU430" s="138"/>
      <c r="AV430" s="138"/>
    </row>
    <row r="431" spans="8:48" s="28" customFormat="1" x14ac:dyDescent="0.25">
      <c r="H431" s="164"/>
      <c r="R431" s="102"/>
      <c r="S431" s="102"/>
      <c r="T431" s="139"/>
      <c r="U431" s="102"/>
      <c r="W431" s="138"/>
      <c r="AH431" s="139"/>
      <c r="AI431" s="102"/>
      <c r="AJ431" s="102"/>
      <c r="AK431" s="102"/>
      <c r="AT431" s="125"/>
      <c r="AU431" s="138"/>
      <c r="AV431" s="138"/>
    </row>
    <row r="432" spans="8:48" s="28" customFormat="1" x14ac:dyDescent="0.25">
      <c r="H432" s="164"/>
      <c r="R432" s="102"/>
      <c r="S432" s="102"/>
      <c r="T432" s="139"/>
      <c r="U432" s="102"/>
      <c r="W432" s="138"/>
      <c r="AH432" s="139"/>
      <c r="AI432" s="102"/>
      <c r="AJ432" s="102"/>
      <c r="AK432" s="102"/>
      <c r="AT432" s="125"/>
      <c r="AU432" s="138"/>
      <c r="AV432" s="138"/>
    </row>
    <row r="433" spans="8:48" s="28" customFormat="1" x14ac:dyDescent="0.25">
      <c r="H433" s="164"/>
      <c r="R433" s="102"/>
      <c r="S433" s="102"/>
      <c r="T433" s="139"/>
      <c r="U433" s="102"/>
      <c r="W433" s="138"/>
      <c r="AH433" s="139"/>
      <c r="AI433" s="102"/>
      <c r="AJ433" s="102"/>
      <c r="AK433" s="102"/>
      <c r="AT433" s="125"/>
      <c r="AU433" s="138"/>
      <c r="AV433" s="138"/>
    </row>
    <row r="434" spans="8:48" s="28" customFormat="1" x14ac:dyDescent="0.25">
      <c r="H434" s="164"/>
      <c r="R434" s="102"/>
      <c r="S434" s="102"/>
      <c r="T434" s="139"/>
      <c r="U434" s="102"/>
      <c r="W434" s="138"/>
      <c r="AH434" s="139"/>
      <c r="AI434" s="102"/>
      <c r="AJ434" s="102"/>
      <c r="AK434" s="102"/>
      <c r="AT434" s="125"/>
      <c r="AU434" s="138"/>
      <c r="AV434" s="138"/>
    </row>
    <row r="435" spans="8:48" s="28" customFormat="1" x14ac:dyDescent="0.25">
      <c r="H435" s="164"/>
      <c r="R435" s="102"/>
      <c r="S435" s="102"/>
      <c r="T435" s="139"/>
      <c r="U435" s="102"/>
      <c r="W435" s="138"/>
      <c r="AH435" s="139"/>
      <c r="AI435" s="102"/>
      <c r="AJ435" s="102"/>
      <c r="AK435" s="102"/>
      <c r="AT435" s="125"/>
      <c r="AU435" s="138"/>
      <c r="AV435" s="138"/>
    </row>
    <row r="436" spans="8:48" s="28" customFormat="1" x14ac:dyDescent="0.25">
      <c r="H436" s="164"/>
      <c r="R436" s="102"/>
      <c r="S436" s="102"/>
      <c r="T436" s="139"/>
      <c r="U436" s="102"/>
      <c r="W436" s="138"/>
      <c r="AH436" s="139"/>
      <c r="AI436" s="102"/>
      <c r="AJ436" s="102"/>
      <c r="AK436" s="102"/>
      <c r="AT436" s="125"/>
      <c r="AU436" s="138"/>
      <c r="AV436" s="138"/>
    </row>
    <row r="437" spans="8:48" s="28" customFormat="1" x14ac:dyDescent="0.25">
      <c r="H437" s="164"/>
      <c r="R437" s="102"/>
      <c r="S437" s="102"/>
      <c r="T437" s="139"/>
      <c r="U437" s="102"/>
      <c r="W437" s="138"/>
      <c r="AH437" s="139"/>
      <c r="AI437" s="102"/>
      <c r="AJ437" s="102"/>
      <c r="AK437" s="102"/>
      <c r="AT437" s="125"/>
      <c r="AU437" s="138"/>
      <c r="AV437" s="138"/>
    </row>
    <row r="438" spans="8:48" s="28" customFormat="1" x14ac:dyDescent="0.25">
      <c r="H438" s="164"/>
      <c r="R438" s="102"/>
      <c r="S438" s="102"/>
      <c r="T438" s="139"/>
      <c r="U438" s="102"/>
      <c r="W438" s="138"/>
      <c r="AH438" s="139"/>
      <c r="AI438" s="102"/>
      <c r="AJ438" s="102"/>
      <c r="AK438" s="102"/>
      <c r="AT438" s="125"/>
      <c r="AU438" s="138"/>
      <c r="AV438" s="138"/>
    </row>
    <row r="439" spans="8:48" s="28" customFormat="1" x14ac:dyDescent="0.25">
      <c r="H439" s="164"/>
      <c r="R439" s="102"/>
      <c r="S439" s="102"/>
      <c r="T439" s="139"/>
      <c r="U439" s="102"/>
      <c r="W439" s="138"/>
      <c r="AH439" s="139"/>
      <c r="AI439" s="102"/>
      <c r="AJ439" s="102"/>
      <c r="AK439" s="102"/>
      <c r="AT439" s="125"/>
      <c r="AU439" s="138"/>
      <c r="AV439" s="138"/>
    </row>
    <row r="440" spans="8:48" s="28" customFormat="1" x14ac:dyDescent="0.25">
      <c r="H440" s="164"/>
      <c r="R440" s="102"/>
      <c r="S440" s="102"/>
      <c r="T440" s="139"/>
      <c r="U440" s="102"/>
      <c r="W440" s="138"/>
      <c r="AH440" s="139"/>
      <c r="AI440" s="102"/>
      <c r="AJ440" s="102"/>
      <c r="AK440" s="102"/>
      <c r="AT440" s="125"/>
      <c r="AU440" s="138"/>
      <c r="AV440" s="138"/>
    </row>
    <row r="441" spans="8:48" s="28" customFormat="1" x14ac:dyDescent="0.25">
      <c r="H441" s="164"/>
      <c r="R441" s="102"/>
      <c r="S441" s="102"/>
      <c r="T441" s="139"/>
      <c r="U441" s="102"/>
      <c r="W441" s="138"/>
      <c r="AH441" s="139"/>
      <c r="AI441" s="102"/>
      <c r="AJ441" s="102"/>
      <c r="AK441" s="102"/>
      <c r="AT441" s="125"/>
      <c r="AU441" s="138"/>
      <c r="AV441" s="138"/>
    </row>
    <row r="442" spans="8:48" s="28" customFormat="1" x14ac:dyDescent="0.25">
      <c r="H442" s="164"/>
      <c r="R442" s="102"/>
      <c r="S442" s="102"/>
      <c r="T442" s="139"/>
      <c r="U442" s="102"/>
      <c r="W442" s="138"/>
      <c r="AH442" s="139"/>
      <c r="AI442" s="102"/>
      <c r="AJ442" s="102"/>
      <c r="AK442" s="102"/>
      <c r="AT442" s="125"/>
      <c r="AU442" s="138"/>
      <c r="AV442" s="138"/>
    </row>
    <row r="443" spans="8:48" s="28" customFormat="1" x14ac:dyDescent="0.25">
      <c r="H443" s="164"/>
      <c r="R443" s="102"/>
      <c r="S443" s="102"/>
      <c r="T443" s="139"/>
      <c r="U443" s="102"/>
      <c r="W443" s="138"/>
      <c r="AH443" s="139"/>
      <c r="AI443" s="102"/>
      <c r="AJ443" s="102"/>
      <c r="AK443" s="102"/>
      <c r="AT443" s="125"/>
      <c r="AU443" s="138"/>
      <c r="AV443" s="138"/>
    </row>
    <row r="444" spans="8:48" s="28" customFormat="1" x14ac:dyDescent="0.25">
      <c r="H444" s="164"/>
      <c r="R444" s="102"/>
      <c r="S444" s="102"/>
      <c r="T444" s="139"/>
      <c r="U444" s="102"/>
      <c r="W444" s="138"/>
      <c r="AH444" s="139"/>
      <c r="AI444" s="102"/>
      <c r="AJ444" s="102"/>
      <c r="AK444" s="102"/>
      <c r="AT444" s="125"/>
      <c r="AU444" s="138"/>
      <c r="AV444" s="138"/>
    </row>
    <row r="445" spans="8:48" s="28" customFormat="1" x14ac:dyDescent="0.25">
      <c r="H445" s="164"/>
      <c r="R445" s="102"/>
      <c r="S445" s="102"/>
      <c r="T445" s="139"/>
      <c r="U445" s="102"/>
      <c r="W445" s="138"/>
      <c r="AH445" s="139"/>
      <c r="AI445" s="102"/>
      <c r="AJ445" s="102"/>
      <c r="AK445" s="102"/>
      <c r="AT445" s="125"/>
      <c r="AU445" s="138"/>
      <c r="AV445" s="138"/>
    </row>
    <row r="446" spans="8:48" s="28" customFormat="1" x14ac:dyDescent="0.25">
      <c r="H446" s="164"/>
      <c r="R446" s="102"/>
      <c r="S446" s="102"/>
      <c r="T446" s="139"/>
      <c r="U446" s="102"/>
      <c r="W446" s="138"/>
      <c r="AH446" s="139"/>
      <c r="AI446" s="102"/>
      <c r="AJ446" s="102"/>
      <c r="AK446" s="102"/>
      <c r="AT446" s="125"/>
      <c r="AU446" s="138"/>
      <c r="AV446" s="138"/>
    </row>
    <row r="447" spans="8:48" s="28" customFormat="1" x14ac:dyDescent="0.25">
      <c r="H447" s="164"/>
      <c r="R447" s="102"/>
      <c r="S447" s="102"/>
      <c r="T447" s="139"/>
      <c r="U447" s="102"/>
      <c r="W447" s="138"/>
      <c r="AH447" s="139"/>
      <c r="AI447" s="102"/>
      <c r="AJ447" s="102"/>
      <c r="AK447" s="102"/>
      <c r="AT447" s="125"/>
      <c r="AU447" s="138"/>
      <c r="AV447" s="138"/>
    </row>
    <row r="448" spans="8:48" s="28" customFormat="1" x14ac:dyDescent="0.25">
      <c r="H448" s="164"/>
      <c r="R448" s="102"/>
      <c r="S448" s="102"/>
      <c r="T448" s="139"/>
      <c r="U448" s="102"/>
      <c r="W448" s="138"/>
      <c r="AH448" s="139"/>
      <c r="AI448" s="102"/>
      <c r="AJ448" s="102"/>
      <c r="AK448" s="102"/>
      <c r="AT448" s="125"/>
      <c r="AU448" s="138"/>
      <c r="AV448" s="138"/>
    </row>
    <row r="449" spans="8:48" s="28" customFormat="1" x14ac:dyDescent="0.25">
      <c r="H449" s="164"/>
      <c r="R449" s="102"/>
      <c r="S449" s="102"/>
      <c r="T449" s="139"/>
      <c r="U449" s="102"/>
      <c r="W449" s="138"/>
      <c r="AH449" s="139"/>
      <c r="AI449" s="102"/>
      <c r="AJ449" s="102"/>
      <c r="AK449" s="102"/>
      <c r="AT449" s="125"/>
      <c r="AU449" s="138"/>
      <c r="AV449" s="138"/>
    </row>
    <row r="450" spans="8:48" s="28" customFormat="1" x14ac:dyDescent="0.25">
      <c r="H450" s="164"/>
      <c r="R450" s="102"/>
      <c r="S450" s="102"/>
      <c r="T450" s="139"/>
      <c r="U450" s="102"/>
      <c r="W450" s="138"/>
      <c r="AH450" s="139"/>
      <c r="AI450" s="102"/>
      <c r="AJ450" s="102"/>
      <c r="AK450" s="102"/>
      <c r="AT450" s="125"/>
      <c r="AU450" s="138"/>
      <c r="AV450" s="138"/>
    </row>
    <row r="451" spans="8:48" s="28" customFormat="1" x14ac:dyDescent="0.25">
      <c r="H451" s="164"/>
      <c r="R451" s="102"/>
      <c r="S451" s="102"/>
      <c r="T451" s="139"/>
      <c r="U451" s="102"/>
      <c r="W451" s="138"/>
      <c r="AH451" s="139"/>
      <c r="AI451" s="102"/>
      <c r="AJ451" s="102"/>
      <c r="AK451" s="102"/>
      <c r="AT451" s="125"/>
      <c r="AU451" s="138"/>
      <c r="AV451" s="138"/>
    </row>
    <row r="452" spans="8:48" s="28" customFormat="1" x14ac:dyDescent="0.25">
      <c r="H452" s="164"/>
      <c r="R452" s="102"/>
      <c r="S452" s="102"/>
      <c r="T452" s="139"/>
      <c r="U452" s="102"/>
      <c r="W452" s="138"/>
      <c r="AH452" s="139"/>
      <c r="AI452" s="102"/>
      <c r="AJ452" s="102"/>
      <c r="AK452" s="102"/>
      <c r="AT452" s="125"/>
      <c r="AU452" s="138"/>
      <c r="AV452" s="138"/>
    </row>
    <row r="453" spans="8:48" s="28" customFormat="1" x14ac:dyDescent="0.25">
      <c r="H453" s="164"/>
      <c r="R453" s="102"/>
      <c r="S453" s="102"/>
      <c r="T453" s="139"/>
      <c r="U453" s="102"/>
      <c r="W453" s="138"/>
      <c r="AH453" s="139"/>
      <c r="AI453" s="102"/>
      <c r="AJ453" s="102"/>
      <c r="AK453" s="102"/>
      <c r="AT453" s="125"/>
      <c r="AU453" s="138"/>
      <c r="AV453" s="138"/>
    </row>
    <row r="454" spans="8:48" s="28" customFormat="1" x14ac:dyDescent="0.25">
      <c r="H454" s="164"/>
      <c r="R454" s="102"/>
      <c r="S454" s="102"/>
      <c r="T454" s="139"/>
      <c r="U454" s="102"/>
      <c r="W454" s="138"/>
      <c r="AH454" s="139"/>
      <c r="AI454" s="102"/>
      <c r="AJ454" s="102"/>
      <c r="AK454" s="102"/>
      <c r="AT454" s="125"/>
      <c r="AU454" s="138"/>
      <c r="AV454" s="138"/>
    </row>
    <row r="455" spans="8:48" s="28" customFormat="1" x14ac:dyDescent="0.25">
      <c r="H455" s="164"/>
      <c r="R455" s="102"/>
      <c r="S455" s="102"/>
      <c r="T455" s="139"/>
      <c r="U455" s="102"/>
      <c r="W455" s="138"/>
      <c r="AH455" s="139"/>
      <c r="AI455" s="102"/>
      <c r="AJ455" s="102"/>
      <c r="AK455" s="102"/>
      <c r="AT455" s="125"/>
      <c r="AU455" s="138"/>
      <c r="AV455" s="138"/>
    </row>
    <row r="456" spans="8:48" s="28" customFormat="1" x14ac:dyDescent="0.25">
      <c r="H456" s="164"/>
      <c r="R456" s="102"/>
      <c r="S456" s="102"/>
      <c r="T456" s="139"/>
      <c r="U456" s="102"/>
      <c r="W456" s="138"/>
      <c r="AH456" s="139"/>
      <c r="AI456" s="102"/>
      <c r="AJ456" s="102"/>
      <c r="AK456" s="102"/>
      <c r="AT456" s="125"/>
      <c r="AU456" s="138"/>
      <c r="AV456" s="138"/>
    </row>
    <row r="457" spans="8:48" s="28" customFormat="1" x14ac:dyDescent="0.25">
      <c r="H457" s="164"/>
      <c r="R457" s="102"/>
      <c r="S457" s="102"/>
      <c r="T457" s="139"/>
      <c r="U457" s="102"/>
      <c r="W457" s="138"/>
      <c r="AH457" s="139"/>
      <c r="AI457" s="102"/>
      <c r="AJ457" s="102"/>
      <c r="AK457" s="102"/>
      <c r="AT457" s="125"/>
      <c r="AU457" s="138"/>
      <c r="AV457" s="138"/>
    </row>
    <row r="458" spans="8:48" s="28" customFormat="1" x14ac:dyDescent="0.25">
      <c r="H458" s="164"/>
      <c r="R458" s="102"/>
      <c r="S458" s="102"/>
      <c r="T458" s="139"/>
      <c r="U458" s="102"/>
      <c r="W458" s="138"/>
      <c r="AH458" s="139"/>
      <c r="AI458" s="102"/>
      <c r="AJ458" s="102"/>
      <c r="AK458" s="102"/>
      <c r="AT458" s="125"/>
      <c r="AU458" s="138"/>
      <c r="AV458" s="138"/>
    </row>
    <row r="459" spans="8:48" s="28" customFormat="1" x14ac:dyDescent="0.25">
      <c r="H459" s="164"/>
      <c r="R459" s="102"/>
      <c r="S459" s="102"/>
      <c r="T459" s="139"/>
      <c r="U459" s="102"/>
      <c r="W459" s="138"/>
      <c r="AH459" s="139"/>
      <c r="AI459" s="102"/>
      <c r="AJ459" s="102"/>
      <c r="AK459" s="102"/>
      <c r="AT459" s="125"/>
      <c r="AU459" s="138"/>
      <c r="AV459" s="138"/>
    </row>
    <row r="460" spans="8:48" s="28" customFormat="1" x14ac:dyDescent="0.25">
      <c r="H460" s="164"/>
      <c r="R460" s="102"/>
      <c r="S460" s="102"/>
      <c r="T460" s="139"/>
      <c r="U460" s="102"/>
      <c r="W460" s="138"/>
      <c r="AH460" s="139"/>
      <c r="AI460" s="102"/>
      <c r="AJ460" s="102"/>
      <c r="AK460" s="102"/>
      <c r="AT460" s="125"/>
      <c r="AU460" s="138"/>
      <c r="AV460" s="138"/>
    </row>
    <row r="461" spans="8:48" s="28" customFormat="1" x14ac:dyDescent="0.25">
      <c r="H461" s="164"/>
      <c r="R461" s="102"/>
      <c r="S461" s="102"/>
      <c r="T461" s="139"/>
      <c r="U461" s="102"/>
      <c r="W461" s="138"/>
      <c r="AH461" s="139"/>
      <c r="AI461" s="102"/>
      <c r="AJ461" s="102"/>
      <c r="AK461" s="102"/>
      <c r="AT461" s="125"/>
      <c r="AU461" s="138"/>
      <c r="AV461" s="138"/>
    </row>
    <row r="462" spans="8:48" s="28" customFormat="1" x14ac:dyDescent="0.25">
      <c r="H462" s="164"/>
      <c r="R462" s="102"/>
      <c r="S462" s="102"/>
      <c r="T462" s="139"/>
      <c r="U462" s="102"/>
      <c r="W462" s="138"/>
      <c r="AH462" s="139"/>
      <c r="AI462" s="102"/>
      <c r="AJ462" s="102"/>
      <c r="AK462" s="102"/>
      <c r="AT462" s="125"/>
      <c r="AU462" s="138"/>
      <c r="AV462" s="138"/>
    </row>
    <row r="463" spans="8:48" s="28" customFormat="1" x14ac:dyDescent="0.25">
      <c r="H463" s="164"/>
      <c r="R463" s="102"/>
      <c r="S463" s="102"/>
      <c r="T463" s="139"/>
      <c r="U463" s="102"/>
      <c r="W463" s="138"/>
      <c r="AH463" s="139"/>
      <c r="AI463" s="102"/>
      <c r="AJ463" s="102"/>
      <c r="AK463" s="102"/>
      <c r="AT463" s="125"/>
      <c r="AU463" s="138"/>
      <c r="AV463" s="138"/>
    </row>
    <row r="464" spans="8:48" s="28" customFormat="1" x14ac:dyDescent="0.25">
      <c r="H464" s="164"/>
      <c r="R464" s="102"/>
      <c r="S464" s="102"/>
      <c r="T464" s="139"/>
      <c r="U464" s="102"/>
      <c r="W464" s="138"/>
      <c r="AH464" s="139"/>
      <c r="AI464" s="102"/>
      <c r="AJ464" s="102"/>
      <c r="AK464" s="102"/>
      <c r="AT464" s="125"/>
      <c r="AU464" s="138"/>
      <c r="AV464" s="138"/>
    </row>
    <row r="465" spans="8:48" s="28" customFormat="1" x14ac:dyDescent="0.25">
      <c r="H465" s="164"/>
      <c r="R465" s="102"/>
      <c r="S465" s="102"/>
      <c r="T465" s="139"/>
      <c r="U465" s="102"/>
      <c r="W465" s="138"/>
      <c r="AH465" s="139"/>
      <c r="AI465" s="102"/>
      <c r="AJ465" s="102"/>
      <c r="AK465" s="102"/>
      <c r="AT465" s="125"/>
      <c r="AU465" s="138"/>
      <c r="AV465" s="138"/>
    </row>
    <row r="466" spans="8:48" s="28" customFormat="1" x14ac:dyDescent="0.25">
      <c r="H466" s="164"/>
      <c r="R466" s="102"/>
      <c r="S466" s="102"/>
      <c r="T466" s="139"/>
      <c r="U466" s="102"/>
      <c r="W466" s="138"/>
      <c r="AH466" s="139"/>
      <c r="AI466" s="102"/>
      <c r="AJ466" s="102"/>
      <c r="AK466" s="102"/>
      <c r="AT466" s="125"/>
      <c r="AU466" s="138"/>
      <c r="AV466" s="138"/>
    </row>
    <row r="467" spans="8:48" s="28" customFormat="1" x14ac:dyDescent="0.25">
      <c r="H467" s="164"/>
      <c r="R467" s="102"/>
      <c r="S467" s="102"/>
      <c r="T467" s="139"/>
      <c r="U467" s="102"/>
      <c r="W467" s="138"/>
      <c r="AH467" s="139"/>
      <c r="AI467" s="102"/>
      <c r="AJ467" s="102"/>
      <c r="AK467" s="102"/>
      <c r="AT467" s="125"/>
      <c r="AU467" s="138"/>
      <c r="AV467" s="138"/>
    </row>
    <row r="468" spans="8:48" s="28" customFormat="1" x14ac:dyDescent="0.25">
      <c r="H468" s="164"/>
      <c r="R468" s="102"/>
      <c r="S468" s="102"/>
      <c r="T468" s="139"/>
      <c r="U468" s="102"/>
      <c r="W468" s="138"/>
      <c r="AH468" s="139"/>
      <c r="AI468" s="102"/>
      <c r="AJ468" s="102"/>
      <c r="AK468" s="102"/>
      <c r="AT468" s="125"/>
      <c r="AU468" s="138"/>
      <c r="AV468" s="138"/>
    </row>
    <row r="469" spans="8:48" s="28" customFormat="1" x14ac:dyDescent="0.25">
      <c r="H469" s="164"/>
      <c r="R469" s="102"/>
      <c r="S469" s="102"/>
      <c r="T469" s="139"/>
      <c r="U469" s="102"/>
      <c r="W469" s="138"/>
      <c r="AH469" s="139"/>
      <c r="AI469" s="102"/>
      <c r="AJ469" s="102"/>
      <c r="AK469" s="102"/>
      <c r="AT469" s="125"/>
      <c r="AU469" s="138"/>
      <c r="AV469" s="138"/>
    </row>
    <row r="470" spans="8:48" s="28" customFormat="1" x14ac:dyDescent="0.25">
      <c r="H470" s="164"/>
      <c r="R470" s="102"/>
      <c r="S470" s="102"/>
      <c r="T470" s="139"/>
      <c r="U470" s="102"/>
      <c r="W470" s="138"/>
      <c r="AH470" s="139"/>
      <c r="AI470" s="102"/>
      <c r="AJ470" s="102"/>
      <c r="AK470" s="102"/>
      <c r="AT470" s="125"/>
      <c r="AU470" s="138"/>
      <c r="AV470" s="138"/>
    </row>
    <row r="471" spans="8:48" s="28" customFormat="1" x14ac:dyDescent="0.25">
      <c r="H471" s="164"/>
      <c r="R471" s="102"/>
      <c r="S471" s="102"/>
      <c r="T471" s="139"/>
      <c r="U471" s="102"/>
      <c r="W471" s="138"/>
      <c r="AH471" s="139"/>
      <c r="AI471" s="102"/>
      <c r="AJ471" s="102"/>
      <c r="AK471" s="102"/>
      <c r="AT471" s="125"/>
      <c r="AU471" s="138"/>
      <c r="AV471" s="138"/>
    </row>
    <row r="472" spans="8:48" s="28" customFormat="1" x14ac:dyDescent="0.25">
      <c r="H472" s="164"/>
      <c r="R472" s="102"/>
      <c r="S472" s="102"/>
      <c r="T472" s="139"/>
      <c r="U472" s="102"/>
      <c r="W472" s="138"/>
      <c r="AH472" s="139"/>
      <c r="AI472" s="102"/>
      <c r="AJ472" s="102"/>
      <c r="AK472" s="102"/>
      <c r="AT472" s="125"/>
      <c r="AU472" s="138"/>
      <c r="AV472" s="138"/>
    </row>
    <row r="473" spans="8:48" s="28" customFormat="1" x14ac:dyDescent="0.25">
      <c r="H473" s="164"/>
      <c r="R473" s="102"/>
      <c r="S473" s="102"/>
      <c r="T473" s="139"/>
      <c r="U473" s="102"/>
      <c r="W473" s="138"/>
      <c r="AH473" s="139"/>
      <c r="AI473" s="102"/>
      <c r="AJ473" s="102"/>
      <c r="AK473" s="102"/>
      <c r="AT473" s="125"/>
      <c r="AU473" s="138"/>
      <c r="AV473" s="138"/>
    </row>
    <row r="474" spans="8:48" s="28" customFormat="1" x14ac:dyDescent="0.25">
      <c r="H474" s="164"/>
      <c r="R474" s="102"/>
      <c r="S474" s="102"/>
      <c r="T474" s="139"/>
      <c r="U474" s="102"/>
      <c r="W474" s="138"/>
      <c r="AH474" s="139"/>
      <c r="AI474" s="102"/>
      <c r="AJ474" s="102"/>
      <c r="AK474" s="102"/>
      <c r="AT474" s="125"/>
      <c r="AU474" s="138"/>
      <c r="AV474" s="138"/>
    </row>
    <row r="475" spans="8:48" s="28" customFormat="1" x14ac:dyDescent="0.25">
      <c r="H475" s="164"/>
      <c r="R475" s="102"/>
      <c r="S475" s="102"/>
      <c r="T475" s="139"/>
      <c r="U475" s="102"/>
      <c r="W475" s="138"/>
      <c r="AH475" s="139"/>
      <c r="AI475" s="102"/>
      <c r="AJ475" s="102"/>
      <c r="AK475" s="102"/>
      <c r="AT475" s="125"/>
      <c r="AU475" s="138"/>
      <c r="AV475" s="138"/>
    </row>
    <row r="476" spans="8:48" s="28" customFormat="1" x14ac:dyDescent="0.25">
      <c r="H476" s="164"/>
      <c r="R476" s="102"/>
      <c r="S476" s="102"/>
      <c r="T476" s="139"/>
      <c r="U476" s="102"/>
      <c r="W476" s="138"/>
      <c r="AH476" s="139"/>
      <c r="AI476" s="102"/>
      <c r="AJ476" s="102"/>
      <c r="AK476" s="102"/>
      <c r="AT476" s="125"/>
      <c r="AU476" s="138"/>
      <c r="AV476" s="138"/>
    </row>
    <row r="477" spans="8:48" s="28" customFormat="1" x14ac:dyDescent="0.25">
      <c r="H477" s="164"/>
      <c r="R477" s="102"/>
      <c r="S477" s="102"/>
      <c r="T477" s="139"/>
      <c r="U477" s="102"/>
      <c r="W477" s="138"/>
      <c r="AH477" s="139"/>
      <c r="AI477" s="102"/>
      <c r="AJ477" s="102"/>
      <c r="AK477" s="102"/>
      <c r="AT477" s="125"/>
      <c r="AU477" s="138"/>
      <c r="AV477" s="138"/>
    </row>
    <row r="478" spans="8:48" s="28" customFormat="1" x14ac:dyDescent="0.25">
      <c r="H478" s="164"/>
      <c r="R478" s="102"/>
      <c r="S478" s="102"/>
      <c r="T478" s="139"/>
      <c r="U478" s="102"/>
      <c r="W478" s="138"/>
      <c r="AH478" s="139"/>
      <c r="AI478" s="102"/>
      <c r="AJ478" s="102"/>
      <c r="AK478" s="102"/>
      <c r="AT478" s="125"/>
      <c r="AU478" s="138"/>
      <c r="AV478" s="138"/>
    </row>
    <row r="479" spans="8:48" s="28" customFormat="1" x14ac:dyDescent="0.25">
      <c r="H479" s="164"/>
      <c r="R479" s="102"/>
      <c r="S479" s="102"/>
      <c r="T479" s="139"/>
      <c r="U479" s="102"/>
      <c r="W479" s="138"/>
      <c r="AH479" s="139"/>
      <c r="AI479" s="102"/>
      <c r="AJ479" s="102"/>
      <c r="AK479" s="102"/>
      <c r="AT479" s="125"/>
      <c r="AU479" s="138"/>
      <c r="AV479" s="138"/>
    </row>
    <row r="480" spans="8:48" s="28" customFormat="1" x14ac:dyDescent="0.25">
      <c r="H480" s="164"/>
      <c r="R480" s="102"/>
      <c r="S480" s="102"/>
      <c r="T480" s="139"/>
      <c r="U480" s="102"/>
      <c r="W480" s="138"/>
      <c r="AH480" s="139"/>
      <c r="AI480" s="102"/>
      <c r="AJ480" s="102"/>
      <c r="AK480" s="102"/>
      <c r="AT480" s="125"/>
      <c r="AU480" s="138"/>
      <c r="AV480" s="138"/>
    </row>
    <row r="481" spans="8:48" s="28" customFormat="1" x14ac:dyDescent="0.25">
      <c r="H481" s="164"/>
      <c r="R481" s="102"/>
      <c r="S481" s="102"/>
      <c r="T481" s="139"/>
      <c r="U481" s="102"/>
      <c r="W481" s="138"/>
      <c r="AH481" s="139"/>
      <c r="AI481" s="102"/>
      <c r="AJ481" s="102"/>
      <c r="AK481" s="102"/>
      <c r="AT481" s="125"/>
      <c r="AU481" s="138"/>
      <c r="AV481" s="138"/>
    </row>
    <row r="482" spans="8:48" s="28" customFormat="1" x14ac:dyDescent="0.25">
      <c r="H482" s="164"/>
      <c r="R482" s="102"/>
      <c r="S482" s="102"/>
      <c r="T482" s="139"/>
      <c r="U482" s="102"/>
      <c r="W482" s="138"/>
      <c r="AH482" s="139"/>
      <c r="AI482" s="102"/>
      <c r="AJ482" s="102"/>
      <c r="AK482" s="102"/>
      <c r="AT482" s="125"/>
      <c r="AU482" s="138"/>
      <c r="AV482" s="138"/>
    </row>
    <row r="483" spans="8:48" s="28" customFormat="1" x14ac:dyDescent="0.25">
      <c r="H483" s="164"/>
      <c r="R483" s="102"/>
      <c r="S483" s="102"/>
      <c r="T483" s="139"/>
      <c r="U483" s="102"/>
      <c r="W483" s="138"/>
      <c r="AH483" s="139"/>
      <c r="AI483" s="102"/>
      <c r="AJ483" s="102"/>
      <c r="AK483" s="102"/>
      <c r="AT483" s="125"/>
      <c r="AU483" s="138"/>
      <c r="AV483" s="138"/>
    </row>
    <row r="484" spans="8:48" s="28" customFormat="1" x14ac:dyDescent="0.25">
      <c r="H484" s="164"/>
      <c r="R484" s="102"/>
      <c r="S484" s="102"/>
      <c r="T484" s="139"/>
      <c r="U484" s="102"/>
      <c r="W484" s="138"/>
      <c r="AH484" s="139"/>
      <c r="AI484" s="102"/>
      <c r="AJ484" s="102"/>
      <c r="AK484" s="102"/>
      <c r="AT484" s="125"/>
      <c r="AU484" s="138"/>
      <c r="AV484" s="138"/>
    </row>
    <row r="485" spans="8:48" s="28" customFormat="1" x14ac:dyDescent="0.25">
      <c r="H485" s="164"/>
      <c r="R485" s="102"/>
      <c r="S485" s="102"/>
      <c r="T485" s="139"/>
      <c r="U485" s="102"/>
      <c r="W485" s="138"/>
      <c r="AH485" s="139"/>
      <c r="AI485" s="102"/>
      <c r="AJ485" s="102"/>
      <c r="AK485" s="102"/>
      <c r="AT485" s="125"/>
      <c r="AU485" s="138"/>
      <c r="AV485" s="138"/>
    </row>
    <row r="486" spans="8:48" s="28" customFormat="1" x14ac:dyDescent="0.25">
      <c r="H486" s="164"/>
      <c r="R486" s="102"/>
      <c r="S486" s="102"/>
      <c r="T486" s="139"/>
      <c r="U486" s="102"/>
      <c r="W486" s="138"/>
      <c r="AH486" s="139"/>
      <c r="AI486" s="102"/>
      <c r="AJ486" s="102"/>
      <c r="AK486" s="102"/>
      <c r="AT486" s="125"/>
      <c r="AU486" s="138"/>
      <c r="AV486" s="138"/>
    </row>
    <row r="487" spans="8:48" s="28" customFormat="1" x14ac:dyDescent="0.25">
      <c r="H487" s="164"/>
      <c r="R487" s="102"/>
      <c r="S487" s="102"/>
      <c r="T487" s="139"/>
      <c r="U487" s="102"/>
      <c r="W487" s="138"/>
      <c r="AH487" s="139"/>
      <c r="AI487" s="102"/>
      <c r="AJ487" s="102"/>
      <c r="AK487" s="102"/>
      <c r="AT487" s="125"/>
      <c r="AU487" s="138"/>
      <c r="AV487" s="138"/>
    </row>
  </sheetData>
  <mergeCells count="76">
    <mergeCell ref="O67:O68"/>
    <mergeCell ref="I67:I68"/>
    <mergeCell ref="J67:J68"/>
    <mergeCell ref="K67:K68"/>
    <mergeCell ref="L67:L68"/>
    <mergeCell ref="M67:M68"/>
    <mergeCell ref="N67:N68"/>
    <mergeCell ref="A1:M1"/>
    <mergeCell ref="A4:M4"/>
    <mergeCell ref="A29:M29"/>
    <mergeCell ref="A59:O59"/>
    <mergeCell ref="A62:O62"/>
    <mergeCell ref="A2:A3"/>
    <mergeCell ref="H38:H40"/>
    <mergeCell ref="I38:I40"/>
    <mergeCell ref="H44:H46"/>
    <mergeCell ref="I44:I46"/>
    <mergeCell ref="J44:J46"/>
    <mergeCell ref="E2:M2"/>
    <mergeCell ref="D2:D3"/>
    <mergeCell ref="C2:C3"/>
    <mergeCell ref="B2:B3"/>
    <mergeCell ref="A51:G51"/>
    <mergeCell ref="N80:N81"/>
    <mergeCell ref="A77:N77"/>
    <mergeCell ref="A74:N74"/>
    <mergeCell ref="N75:N76"/>
    <mergeCell ref="B75:B76"/>
    <mergeCell ref="C75:C76"/>
    <mergeCell ref="D75:D76"/>
    <mergeCell ref="E75:E76"/>
    <mergeCell ref="F75:M75"/>
    <mergeCell ref="A75:A76"/>
    <mergeCell ref="L38:L40"/>
    <mergeCell ref="B32:B35"/>
    <mergeCell ref="A27:A28"/>
    <mergeCell ref="B27:B28"/>
    <mergeCell ref="E27:M27"/>
    <mergeCell ref="A5:A6"/>
    <mergeCell ref="B5:B6"/>
    <mergeCell ref="F60:O60"/>
    <mergeCell ref="A60:A61"/>
    <mergeCell ref="B60:B61"/>
    <mergeCell ref="C60:C61"/>
    <mergeCell ref="D60:D61"/>
    <mergeCell ref="E60:E61"/>
    <mergeCell ref="K44:K46"/>
    <mergeCell ref="L44:L46"/>
    <mergeCell ref="E44:E46"/>
    <mergeCell ref="F44:F46"/>
    <mergeCell ref="K16:K18"/>
    <mergeCell ref="B41:B43"/>
    <mergeCell ref="J38:J40"/>
    <mergeCell ref="K38:K40"/>
    <mergeCell ref="B7:B10"/>
    <mergeCell ref="E11:E12"/>
    <mergeCell ref="G44:G46"/>
    <mergeCell ref="A67:A68"/>
    <mergeCell ref="C67:C68"/>
    <mergeCell ref="D67:D68"/>
    <mergeCell ref="F67:F68"/>
    <mergeCell ref="E38:E40"/>
    <mergeCell ref="F38:F40"/>
    <mergeCell ref="G38:G40"/>
    <mergeCell ref="C27:C28"/>
    <mergeCell ref="D27:D28"/>
    <mergeCell ref="B16:B18"/>
    <mergeCell ref="G16:G18"/>
    <mergeCell ref="A30:A31"/>
    <mergeCell ref="B30:B31"/>
    <mergeCell ref="C95:D95"/>
    <mergeCell ref="A94:D94"/>
    <mergeCell ref="H67:H68"/>
    <mergeCell ref="G67:G68"/>
    <mergeCell ref="C96:D96"/>
    <mergeCell ref="A87:G87"/>
  </mergeCells>
  <pageMargins left="0.70866141732283472" right="0.70866141732283472" top="0.78740157480314965" bottom="0.78740157480314965" header="0.31496062992125984" footer="0.31496062992125984"/>
  <pageSetup paperSize="9" scale="31" fitToHeight="6" orientation="portrait" r:id="rId1"/>
  <headerFooter>
    <oddHeader xml:space="preserve">&amp;L&amp;"Arial,Fett"&amp;36Tabelle Berechnung Integrierte Biotopbewertung Version 2&amp;R&amp;"Arial,Fett"&amp;30Anhang 1 </oddHeader>
    <oddFooter>&amp;C&amp;"Arial,Standard"&amp;20&amp;P</oddFooter>
  </headerFooter>
  <rowBreaks count="4" manualBreakCount="4">
    <brk id="15" max="14" man="1"/>
    <brk id="21" max="14" man="1"/>
    <brk id="58" max="14" man="1"/>
    <brk id="73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499"/>
  <sheetViews>
    <sheetView zoomScale="60" zoomScaleNormal="60" workbookViewId="0">
      <selection activeCell="Y10" sqref="Y10"/>
    </sheetView>
  </sheetViews>
  <sheetFormatPr baseColWidth="10" defaultRowHeight="15" x14ac:dyDescent="0.25"/>
  <cols>
    <col min="1" max="1" width="12.85546875" customWidth="1"/>
    <col min="2" max="2" width="31.7109375" customWidth="1"/>
    <col min="3" max="3" width="17.28515625" customWidth="1"/>
    <col min="4" max="4" width="17.28515625" hidden="1" customWidth="1"/>
    <col min="5" max="5" width="20.28515625" style="54" customWidth="1"/>
    <col min="6" max="7" width="17.28515625" style="54" customWidth="1"/>
    <col min="8" max="8" width="17.28515625" style="166" customWidth="1"/>
    <col min="9" max="12" width="17.28515625" style="54" hidden="1" customWidth="1"/>
    <col min="13" max="13" width="19.140625" style="54" hidden="1" customWidth="1"/>
    <col min="14" max="17" width="17.28515625" style="28" hidden="1" customWidth="1"/>
    <col min="18" max="19" width="17.28515625" style="102" hidden="1" customWidth="1"/>
    <col min="20" max="20" width="17.28515625" style="139" hidden="1" customWidth="1"/>
    <col min="21" max="21" width="17.28515625" style="102" hidden="1" customWidth="1"/>
    <col min="22" max="22" width="17.28515625" style="28" hidden="1" customWidth="1"/>
    <col min="23" max="23" width="17.28515625" style="138" customWidth="1"/>
    <col min="24" max="24" width="23.85546875" customWidth="1"/>
    <col min="25" max="25" width="31.7109375" customWidth="1"/>
    <col min="26" max="27" width="17.28515625" customWidth="1"/>
    <col min="28" max="28" width="17.28515625" hidden="1" customWidth="1"/>
    <col min="29" max="29" width="17.28515625" style="602" customWidth="1"/>
    <col min="30" max="30" width="17.28515625" customWidth="1"/>
    <col min="31" max="31" width="17.28515625" hidden="1" customWidth="1"/>
    <col min="32" max="32" width="17.28515625" customWidth="1"/>
    <col min="33" max="33" width="17.28515625" hidden="1" customWidth="1"/>
    <col min="34" max="34" width="17.28515625" style="139" hidden="1" customWidth="1"/>
    <col min="35" max="37" width="17.28515625" style="52" hidden="1" customWidth="1"/>
    <col min="38" max="38" width="23.7109375" hidden="1" customWidth="1"/>
    <col min="39" max="45" width="17.28515625" hidden="1" customWidth="1"/>
    <col min="46" max="46" width="17.28515625" style="125" hidden="1" customWidth="1"/>
    <col min="47" max="48" width="17.28515625" style="138" customWidth="1"/>
    <col min="49" max="77" width="11.42578125" style="28"/>
  </cols>
  <sheetData>
    <row r="1" spans="1:77" s="9" customFormat="1" ht="39.75" customHeight="1" thickTop="1" thickBot="1" x14ac:dyDescent="0.6">
      <c r="A1" s="625" t="s">
        <v>307</v>
      </c>
      <c r="B1" s="626"/>
      <c r="C1" s="626"/>
      <c r="D1" s="626"/>
      <c r="E1" s="626"/>
      <c r="F1" s="626"/>
      <c r="G1" s="626"/>
      <c r="H1" s="626"/>
      <c r="I1" s="626"/>
      <c r="J1" s="626"/>
      <c r="K1" s="626"/>
      <c r="L1" s="626"/>
      <c r="M1" s="626"/>
      <c r="N1" s="626"/>
      <c r="O1" s="626"/>
      <c r="P1" s="626"/>
      <c r="Q1" s="626"/>
      <c r="R1" s="626"/>
      <c r="S1" s="626"/>
      <c r="T1" s="626"/>
      <c r="U1" s="626"/>
      <c r="V1" s="626"/>
      <c r="W1" s="626"/>
      <c r="X1" s="627" t="s">
        <v>262</v>
      </c>
      <c r="Y1" s="628"/>
      <c r="Z1" s="628"/>
      <c r="AA1" s="628"/>
      <c r="AB1" s="628"/>
      <c r="AC1" s="628"/>
      <c r="AD1" s="628"/>
      <c r="AE1" s="628"/>
      <c r="AF1" s="628"/>
      <c r="AG1" s="628"/>
      <c r="AH1" s="628"/>
      <c r="AI1" s="628"/>
      <c r="AJ1" s="628"/>
      <c r="AK1" s="628"/>
      <c r="AL1" s="628"/>
      <c r="AM1" s="628"/>
      <c r="AN1" s="628"/>
      <c r="AO1" s="628"/>
      <c r="AP1" s="628"/>
      <c r="AQ1" s="628"/>
      <c r="AR1" s="628"/>
      <c r="AS1" s="628"/>
      <c r="AT1" s="628"/>
      <c r="AU1" s="628"/>
      <c r="AV1" s="629"/>
      <c r="AW1" s="77"/>
      <c r="AX1" s="77"/>
      <c r="AY1" s="77"/>
      <c r="AZ1" s="77"/>
      <c r="BA1" s="77"/>
      <c r="BB1" s="77"/>
      <c r="BC1" s="77"/>
      <c r="BD1" s="77"/>
      <c r="BE1" s="77"/>
      <c r="BF1" s="77"/>
      <c r="BG1" s="77"/>
      <c r="BH1" s="77"/>
      <c r="BI1" s="77"/>
      <c r="BJ1" s="77"/>
      <c r="BK1" s="77"/>
      <c r="BL1" s="77"/>
      <c r="BM1" s="77"/>
      <c r="BN1" s="77"/>
      <c r="BO1" s="77"/>
      <c r="BP1" s="77"/>
      <c r="BQ1" s="77"/>
      <c r="BR1" s="77"/>
      <c r="BS1" s="77"/>
      <c r="BT1" s="77"/>
      <c r="BU1" s="77"/>
      <c r="BV1" s="77"/>
      <c r="BW1" s="77"/>
      <c r="BX1" s="77"/>
      <c r="BY1" s="77"/>
    </row>
    <row r="2" spans="1:77" s="9" customFormat="1" ht="41.25" customHeight="1" thickTop="1" thickBot="1" x14ac:dyDescent="0.6">
      <c r="A2" s="643" t="s">
        <v>24</v>
      </c>
      <c r="B2" s="641" t="s">
        <v>97</v>
      </c>
      <c r="C2" s="639" t="s">
        <v>199</v>
      </c>
      <c r="D2" s="639" t="s">
        <v>188</v>
      </c>
      <c r="E2" s="778" t="s">
        <v>197</v>
      </c>
      <c r="F2" s="778" t="s">
        <v>114</v>
      </c>
      <c r="G2" s="778" t="s">
        <v>108</v>
      </c>
      <c r="H2" s="779" t="s">
        <v>116</v>
      </c>
      <c r="I2" s="588"/>
      <c r="J2" s="588"/>
      <c r="K2" s="588"/>
      <c r="L2" s="588"/>
      <c r="M2" s="589"/>
      <c r="N2" s="636" t="s">
        <v>242</v>
      </c>
      <c r="O2" s="637"/>
      <c r="P2" s="637"/>
      <c r="Q2" s="637"/>
      <c r="R2" s="637"/>
      <c r="S2" s="637"/>
      <c r="T2" s="637"/>
      <c r="U2" s="637"/>
      <c r="V2" s="638"/>
      <c r="W2" s="645" t="s">
        <v>183</v>
      </c>
      <c r="X2" s="643" t="s">
        <v>24</v>
      </c>
      <c r="Y2" s="641" t="s">
        <v>203</v>
      </c>
      <c r="Z2" s="654" t="s">
        <v>148</v>
      </c>
      <c r="AA2" s="639" t="s">
        <v>306</v>
      </c>
      <c r="AB2" s="639" t="s">
        <v>295</v>
      </c>
      <c r="AC2" s="780" t="s">
        <v>124</v>
      </c>
      <c r="AD2" s="782" t="s">
        <v>120</v>
      </c>
      <c r="AE2" s="604"/>
      <c r="AF2" s="769" t="s">
        <v>189</v>
      </c>
      <c r="AG2" s="590"/>
      <c r="AH2" s="590"/>
      <c r="AI2" s="590"/>
      <c r="AJ2" s="590"/>
      <c r="AK2" s="590"/>
      <c r="AL2" s="591"/>
      <c r="AM2" s="650" t="s">
        <v>244</v>
      </c>
      <c r="AN2" s="637"/>
      <c r="AO2" s="637"/>
      <c r="AP2" s="637"/>
      <c r="AQ2" s="637"/>
      <c r="AR2" s="637"/>
      <c r="AS2" s="637"/>
      <c r="AT2" s="638"/>
      <c r="AU2" s="654" t="s">
        <v>184</v>
      </c>
      <c r="AV2" s="645" t="s">
        <v>42</v>
      </c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  <c r="BM2" s="77"/>
      <c r="BN2" s="77"/>
      <c r="BO2" s="77"/>
      <c r="BP2" s="77"/>
      <c r="BQ2" s="77"/>
      <c r="BR2" s="77"/>
      <c r="BS2" s="77"/>
      <c r="BT2" s="77"/>
      <c r="BU2" s="77"/>
      <c r="BV2" s="77"/>
      <c r="BW2" s="77"/>
      <c r="BX2" s="77"/>
      <c r="BY2" s="77"/>
    </row>
    <row r="3" spans="1:77" s="8" customFormat="1" ht="131.25" customHeight="1" thickTop="1" thickBot="1" x14ac:dyDescent="0.45">
      <c r="A3" s="644"/>
      <c r="B3" s="642"/>
      <c r="C3" s="640"/>
      <c r="D3" s="640"/>
      <c r="E3" s="705"/>
      <c r="F3" s="705"/>
      <c r="G3" s="705"/>
      <c r="H3" s="770"/>
      <c r="I3" s="29" t="s">
        <v>144</v>
      </c>
      <c r="J3" s="180" t="s">
        <v>145</v>
      </c>
      <c r="K3" s="180" t="s">
        <v>127</v>
      </c>
      <c r="L3" s="29" t="s">
        <v>146</v>
      </c>
      <c r="M3" s="10" t="s">
        <v>147</v>
      </c>
      <c r="N3" s="579" t="s">
        <v>117</v>
      </c>
      <c r="O3" s="579" t="s">
        <v>114</v>
      </c>
      <c r="P3" s="489" t="s">
        <v>148</v>
      </c>
      <c r="Q3" s="489" t="s">
        <v>118</v>
      </c>
      <c r="R3" s="579" t="s">
        <v>144</v>
      </c>
      <c r="S3" s="490" t="s">
        <v>145</v>
      </c>
      <c r="T3" s="490" t="s">
        <v>127</v>
      </c>
      <c r="U3" s="579" t="s">
        <v>146</v>
      </c>
      <c r="V3" s="489" t="s">
        <v>186</v>
      </c>
      <c r="W3" s="646"/>
      <c r="X3" s="644"/>
      <c r="Y3" s="642"/>
      <c r="Z3" s="642"/>
      <c r="AA3" s="640"/>
      <c r="AB3" s="640"/>
      <c r="AC3" s="781"/>
      <c r="AD3" s="705"/>
      <c r="AE3" s="179" t="s">
        <v>205</v>
      </c>
      <c r="AF3" s="770"/>
      <c r="AG3" s="179" t="s">
        <v>297</v>
      </c>
      <c r="AH3" s="179" t="s">
        <v>144</v>
      </c>
      <c r="AI3" s="181" t="s">
        <v>145</v>
      </c>
      <c r="AJ3" s="181" t="s">
        <v>127</v>
      </c>
      <c r="AK3" s="179" t="s">
        <v>146</v>
      </c>
      <c r="AL3" s="179" t="s">
        <v>149</v>
      </c>
      <c r="AM3" s="579" t="s">
        <v>115</v>
      </c>
      <c r="AN3" s="579" t="s">
        <v>114</v>
      </c>
      <c r="AO3" s="489" t="s">
        <v>116</v>
      </c>
      <c r="AP3" s="579" t="s">
        <v>144</v>
      </c>
      <c r="AQ3" s="490" t="s">
        <v>145</v>
      </c>
      <c r="AR3" s="490" t="s">
        <v>127</v>
      </c>
      <c r="AS3" s="579" t="s">
        <v>146</v>
      </c>
      <c r="AT3" s="579" t="s">
        <v>147</v>
      </c>
      <c r="AU3" s="642"/>
      <c r="AV3" s="646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0"/>
      <c r="BI3" s="30"/>
      <c r="BJ3" s="30"/>
      <c r="BK3" s="30"/>
      <c r="BL3" s="30"/>
      <c r="BM3" s="30"/>
      <c r="BN3" s="30"/>
      <c r="BO3" s="30"/>
      <c r="BP3" s="30"/>
      <c r="BQ3" s="30"/>
      <c r="BR3" s="30"/>
      <c r="BS3" s="30"/>
      <c r="BT3" s="30"/>
      <c r="BU3" s="30"/>
      <c r="BV3" s="30"/>
      <c r="BW3" s="30"/>
      <c r="BX3" s="30"/>
      <c r="BY3" s="30"/>
    </row>
    <row r="4" spans="1:77" s="8" customFormat="1" ht="45.75" customHeight="1" thickTop="1" thickBot="1" x14ac:dyDescent="0.45">
      <c r="A4" s="651" t="s">
        <v>263</v>
      </c>
      <c r="B4" s="652"/>
      <c r="C4" s="652"/>
      <c r="D4" s="652"/>
      <c r="E4" s="652"/>
      <c r="F4" s="652"/>
      <c r="G4" s="652"/>
      <c r="H4" s="652"/>
      <c r="I4" s="652"/>
      <c r="J4" s="652"/>
      <c r="K4" s="652"/>
      <c r="L4" s="652"/>
      <c r="M4" s="652"/>
      <c r="N4" s="652"/>
      <c r="O4" s="652"/>
      <c r="P4" s="652"/>
      <c r="Q4" s="652"/>
      <c r="R4" s="652"/>
      <c r="S4" s="652"/>
      <c r="T4" s="652"/>
      <c r="U4" s="652"/>
      <c r="V4" s="652"/>
      <c r="W4" s="652"/>
      <c r="X4" s="652"/>
      <c r="Y4" s="652"/>
      <c r="Z4" s="652"/>
      <c r="AA4" s="652"/>
      <c r="AB4" s="652"/>
      <c r="AC4" s="652"/>
      <c r="AD4" s="652"/>
      <c r="AE4" s="652"/>
      <c r="AF4" s="652"/>
      <c r="AG4" s="652"/>
      <c r="AH4" s="652"/>
      <c r="AI4" s="652"/>
      <c r="AJ4" s="652"/>
      <c r="AK4" s="652"/>
      <c r="AL4" s="652"/>
      <c r="AM4" s="652"/>
      <c r="AN4" s="652"/>
      <c r="AO4" s="652"/>
      <c r="AP4" s="652"/>
      <c r="AQ4" s="652"/>
      <c r="AR4" s="652"/>
      <c r="AS4" s="652"/>
      <c r="AT4" s="652"/>
      <c r="AU4" s="652"/>
      <c r="AV4" s="653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  <c r="BK4" s="30"/>
      <c r="BL4" s="30"/>
      <c r="BM4" s="30"/>
      <c r="BN4" s="30"/>
      <c r="BO4" s="30"/>
      <c r="BP4" s="30"/>
      <c r="BQ4" s="30"/>
      <c r="BR4" s="30"/>
      <c r="BS4" s="30"/>
      <c r="BT4" s="30"/>
      <c r="BU4" s="30"/>
      <c r="BV4" s="30"/>
      <c r="BW4" s="30"/>
      <c r="BX4" s="30"/>
      <c r="BY4" s="30"/>
    </row>
    <row r="5" spans="1:77" s="54" customFormat="1" ht="124.5" customHeight="1" thickTop="1" x14ac:dyDescent="0.25">
      <c r="A5" s="560" t="s">
        <v>64</v>
      </c>
      <c r="B5" s="403" t="s">
        <v>252</v>
      </c>
      <c r="C5" s="15">
        <v>1000</v>
      </c>
      <c r="D5" s="15"/>
      <c r="E5" s="398" t="s">
        <v>228</v>
      </c>
      <c r="F5" s="398" t="s">
        <v>2</v>
      </c>
      <c r="G5" s="580" t="s">
        <v>99</v>
      </c>
      <c r="H5" s="161"/>
      <c r="I5" s="46">
        <v>13</v>
      </c>
      <c r="J5" s="46">
        <v>0</v>
      </c>
      <c r="K5" s="157"/>
      <c r="L5" s="46">
        <f t="shared" ref="L5:L14" si="0">I5+J5</f>
        <v>13</v>
      </c>
      <c r="M5" s="167">
        <f t="shared" ref="M5:M7" si="1">C5*L5</f>
        <v>13000</v>
      </c>
      <c r="N5" s="616" t="s">
        <v>229</v>
      </c>
      <c r="O5" s="616" t="s">
        <v>52</v>
      </c>
      <c r="P5" s="616" t="s">
        <v>109</v>
      </c>
      <c r="Q5" s="622"/>
      <c r="R5" s="619">
        <v>7</v>
      </c>
      <c r="S5" s="619">
        <v>0</v>
      </c>
      <c r="T5" s="666"/>
      <c r="U5" s="656">
        <f t="shared" ref="U5:U14" si="2">R5+S5</f>
        <v>7</v>
      </c>
      <c r="V5" s="567">
        <f>C5*U5</f>
        <v>7000</v>
      </c>
      <c r="W5" s="537">
        <f t="shared" ref="W5:W7" si="3">M5-V5</f>
        <v>6000</v>
      </c>
      <c r="X5" s="668" t="s">
        <v>57</v>
      </c>
      <c r="Y5" s="613" t="s">
        <v>220</v>
      </c>
      <c r="Z5" s="616" t="s">
        <v>126</v>
      </c>
      <c r="AA5" s="700">
        <v>7735</v>
      </c>
      <c r="AB5" s="569"/>
      <c r="AC5" s="657" t="s">
        <v>136</v>
      </c>
      <c r="AD5" s="657" t="s">
        <v>13</v>
      </c>
      <c r="AE5" s="672">
        <f>AA5/AG5</f>
        <v>5156.666666666667</v>
      </c>
      <c r="AF5" s="672"/>
      <c r="AG5" s="679">
        <v>1.5</v>
      </c>
      <c r="AH5" s="670">
        <v>19</v>
      </c>
      <c r="AI5" s="670">
        <v>0</v>
      </c>
      <c r="AJ5" s="677"/>
      <c r="AK5" s="670">
        <f>AH5+AI5</f>
        <v>19</v>
      </c>
      <c r="AL5" s="699">
        <f>AE5*AK5</f>
        <v>97976.666666666672</v>
      </c>
      <c r="AM5" s="616" t="s">
        <v>132</v>
      </c>
      <c r="AN5" s="616" t="s">
        <v>11</v>
      </c>
      <c r="AO5" s="700"/>
      <c r="AP5" s="619">
        <v>8</v>
      </c>
      <c r="AQ5" s="655">
        <v>0</v>
      </c>
      <c r="AR5" s="655"/>
      <c r="AS5" s="655">
        <f>AP5+AQ5</f>
        <v>8</v>
      </c>
      <c r="AT5" s="693">
        <f>AS5*AA5</f>
        <v>61880</v>
      </c>
      <c r="AU5" s="702">
        <f>AL5-AT5</f>
        <v>36096.666666666672</v>
      </c>
      <c r="AV5" s="688" t="s">
        <v>170</v>
      </c>
      <c r="AW5" s="28"/>
      <c r="AX5" s="28"/>
      <c r="AY5" s="28"/>
      <c r="AZ5" s="28"/>
      <c r="BA5" s="28"/>
      <c r="BB5" s="28"/>
      <c r="BC5" s="28"/>
      <c r="BD5" s="28"/>
      <c r="BE5" s="28"/>
      <c r="BF5" s="28"/>
      <c r="BG5" s="28"/>
      <c r="BH5" s="28"/>
      <c r="BI5" s="28"/>
      <c r="BJ5" s="28"/>
      <c r="BK5" s="28"/>
      <c r="BL5" s="28"/>
      <c r="BM5" s="28"/>
      <c r="BN5" s="28"/>
      <c r="BO5" s="28"/>
      <c r="BP5" s="28"/>
      <c r="BQ5" s="28"/>
      <c r="BR5" s="28"/>
      <c r="BS5" s="28"/>
      <c r="BT5" s="28"/>
      <c r="BU5" s="28"/>
      <c r="BV5" s="28"/>
      <c r="BW5" s="28"/>
      <c r="BX5" s="28"/>
      <c r="BY5" s="28"/>
    </row>
    <row r="6" spans="1:77" s="54" customFormat="1" ht="101.25" customHeight="1" x14ac:dyDescent="0.25">
      <c r="A6" s="560"/>
      <c r="B6" s="403"/>
      <c r="C6" s="80">
        <v>3000</v>
      </c>
      <c r="D6" s="80"/>
      <c r="E6" s="17" t="s">
        <v>314</v>
      </c>
      <c r="F6" s="17" t="s">
        <v>7</v>
      </c>
      <c r="G6" s="17" t="s">
        <v>100</v>
      </c>
      <c r="H6" s="162"/>
      <c r="I6" s="49">
        <v>6</v>
      </c>
      <c r="J6" s="49">
        <v>0</v>
      </c>
      <c r="K6" s="160"/>
      <c r="L6" s="49">
        <f t="shared" si="0"/>
        <v>6</v>
      </c>
      <c r="M6" s="168">
        <f t="shared" si="1"/>
        <v>18000</v>
      </c>
      <c r="N6" s="617"/>
      <c r="O6" s="617"/>
      <c r="P6" s="617"/>
      <c r="Q6" s="617"/>
      <c r="R6" s="620"/>
      <c r="S6" s="620"/>
      <c r="T6" s="617"/>
      <c r="U6" s="617"/>
      <c r="V6" s="83">
        <f>C6*U5</f>
        <v>21000</v>
      </c>
      <c r="W6" s="535">
        <f t="shared" si="3"/>
        <v>-3000</v>
      </c>
      <c r="X6" s="669"/>
      <c r="Y6" s="614"/>
      <c r="Z6" s="614"/>
      <c r="AA6" s="614"/>
      <c r="AB6" s="557"/>
      <c r="AC6" s="658"/>
      <c r="AD6" s="658"/>
      <c r="AE6" s="658"/>
      <c r="AF6" s="658"/>
      <c r="AG6" s="678"/>
      <c r="AH6" s="675"/>
      <c r="AI6" s="675"/>
      <c r="AJ6" s="678"/>
      <c r="AK6" s="675"/>
      <c r="AL6" s="675"/>
      <c r="AM6" s="692"/>
      <c r="AN6" s="692"/>
      <c r="AO6" s="692"/>
      <c r="AP6" s="620"/>
      <c r="AQ6" s="620"/>
      <c r="AR6" s="620"/>
      <c r="AS6" s="620"/>
      <c r="AT6" s="694"/>
      <c r="AU6" s="708"/>
      <c r="AV6" s="689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  <c r="BI6" s="28"/>
      <c r="BJ6" s="28"/>
      <c r="BK6" s="28"/>
      <c r="BL6" s="28"/>
      <c r="BM6" s="28"/>
      <c r="BN6" s="28"/>
      <c r="BO6" s="28"/>
      <c r="BP6" s="28"/>
      <c r="BQ6" s="28"/>
      <c r="BR6" s="28"/>
      <c r="BS6" s="28"/>
      <c r="BT6" s="28"/>
      <c r="BU6" s="28"/>
      <c r="BV6" s="28"/>
      <c r="BW6" s="28"/>
      <c r="BX6" s="28"/>
      <c r="BY6" s="28"/>
    </row>
    <row r="7" spans="1:77" s="54" customFormat="1" ht="126.75" customHeight="1" thickBot="1" x14ac:dyDescent="0.3">
      <c r="A7" s="560"/>
      <c r="B7" s="403"/>
      <c r="C7" s="583">
        <v>1600</v>
      </c>
      <c r="D7" s="583"/>
      <c r="E7" s="578" t="s">
        <v>224</v>
      </c>
      <c r="F7" s="578" t="s">
        <v>9</v>
      </c>
      <c r="G7" s="578" t="s">
        <v>101</v>
      </c>
      <c r="H7" s="153"/>
      <c r="I7" s="96">
        <v>8</v>
      </c>
      <c r="J7" s="96">
        <v>0</v>
      </c>
      <c r="K7" s="576"/>
      <c r="L7" s="96">
        <f t="shared" si="0"/>
        <v>8</v>
      </c>
      <c r="M7" s="13">
        <f t="shared" si="1"/>
        <v>12800</v>
      </c>
      <c r="N7" s="618"/>
      <c r="O7" s="618"/>
      <c r="P7" s="618"/>
      <c r="Q7" s="618"/>
      <c r="R7" s="621"/>
      <c r="S7" s="621"/>
      <c r="T7" s="618"/>
      <c r="U7" s="618"/>
      <c r="V7" s="16">
        <f>C7*U5</f>
        <v>11200</v>
      </c>
      <c r="W7" s="532">
        <f t="shared" si="3"/>
        <v>1600</v>
      </c>
      <c r="X7" s="631"/>
      <c r="Y7" s="615"/>
      <c r="Z7" s="615"/>
      <c r="AA7" s="615"/>
      <c r="AB7" s="558"/>
      <c r="AC7" s="659"/>
      <c r="AD7" s="659"/>
      <c r="AE7" s="659"/>
      <c r="AF7" s="659"/>
      <c r="AG7" s="662"/>
      <c r="AH7" s="676"/>
      <c r="AI7" s="676"/>
      <c r="AJ7" s="662"/>
      <c r="AK7" s="676"/>
      <c r="AL7" s="676"/>
      <c r="AM7" s="684"/>
      <c r="AN7" s="684"/>
      <c r="AO7" s="684"/>
      <c r="AP7" s="621"/>
      <c r="AQ7" s="621"/>
      <c r="AR7" s="621"/>
      <c r="AS7" s="621"/>
      <c r="AT7" s="695"/>
      <c r="AU7" s="709"/>
      <c r="AV7" s="690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28"/>
      <c r="BS7" s="28"/>
      <c r="BT7" s="28"/>
      <c r="BU7" s="28"/>
      <c r="BV7" s="28"/>
      <c r="BW7" s="28"/>
      <c r="BX7" s="28"/>
      <c r="BY7" s="28"/>
    </row>
    <row r="8" spans="1:77" ht="122.25" customHeight="1" thickTop="1" x14ac:dyDescent="0.25">
      <c r="A8" s="565" t="s">
        <v>65</v>
      </c>
      <c r="B8" s="613" t="s">
        <v>270</v>
      </c>
      <c r="C8" s="110">
        <v>720</v>
      </c>
      <c r="D8" s="110"/>
      <c r="E8" s="457" t="s">
        <v>308</v>
      </c>
      <c r="F8" s="457" t="s">
        <v>265</v>
      </c>
      <c r="G8" s="612" t="s">
        <v>102</v>
      </c>
      <c r="H8" s="150">
        <v>12</v>
      </c>
      <c r="I8" s="93">
        <v>11</v>
      </c>
      <c r="J8" s="93">
        <v>-1</v>
      </c>
      <c r="K8" s="609" t="s">
        <v>187</v>
      </c>
      <c r="L8" s="93">
        <f t="shared" si="0"/>
        <v>10</v>
      </c>
      <c r="M8" s="167">
        <f>C8*L8</f>
        <v>7200</v>
      </c>
      <c r="N8" s="189" t="s">
        <v>119</v>
      </c>
      <c r="O8" s="123" t="s">
        <v>0</v>
      </c>
      <c r="P8" s="559" t="s">
        <v>109</v>
      </c>
      <c r="Q8" s="561"/>
      <c r="R8" s="561">
        <v>0</v>
      </c>
      <c r="S8" s="561">
        <v>0</v>
      </c>
      <c r="T8" s="561"/>
      <c r="U8" s="561">
        <v>0</v>
      </c>
      <c r="V8" s="567">
        <f>Q8*U8</f>
        <v>0</v>
      </c>
      <c r="W8" s="538">
        <f>M8-V8</f>
        <v>7200</v>
      </c>
      <c r="X8" s="767" t="s">
        <v>58</v>
      </c>
      <c r="Y8" s="716" t="s">
        <v>304</v>
      </c>
      <c r="Z8" s="616" t="s">
        <v>111</v>
      </c>
      <c r="AA8" s="655">
        <v>1500</v>
      </c>
      <c r="AB8" s="655"/>
      <c r="AC8" s="657" t="s">
        <v>305</v>
      </c>
      <c r="AD8" s="667" t="s">
        <v>265</v>
      </c>
      <c r="AE8" s="670">
        <f>AA8/AG8</f>
        <v>750</v>
      </c>
      <c r="AF8" s="699">
        <v>25</v>
      </c>
      <c r="AG8" s="715">
        <v>2</v>
      </c>
      <c r="AH8" s="670">
        <v>15</v>
      </c>
      <c r="AI8" s="670">
        <v>1</v>
      </c>
      <c r="AJ8" s="677" t="s">
        <v>190</v>
      </c>
      <c r="AK8" s="670">
        <f>AH8+AI8</f>
        <v>16</v>
      </c>
      <c r="AL8" s="699">
        <f>AE8*AK8</f>
        <v>12000</v>
      </c>
      <c r="AM8" s="704" t="s">
        <v>223</v>
      </c>
      <c r="AN8" s="704" t="s">
        <v>7</v>
      </c>
      <c r="AO8" s="704"/>
      <c r="AP8" s="655">
        <v>6</v>
      </c>
      <c r="AQ8" s="655">
        <v>0</v>
      </c>
      <c r="AR8" s="704"/>
      <c r="AS8" s="693">
        <f>AP8+AQ8</f>
        <v>6</v>
      </c>
      <c r="AT8" s="693">
        <f>AA8*AS8</f>
        <v>9000</v>
      </c>
      <c r="AU8" s="702">
        <f>AL8-AT8</f>
        <v>3000</v>
      </c>
      <c r="AV8" s="688" t="s">
        <v>169</v>
      </c>
    </row>
    <row r="9" spans="1:77" ht="127.5" customHeight="1" thickBot="1" x14ac:dyDescent="0.3">
      <c r="A9" s="560"/>
      <c r="B9" s="614"/>
      <c r="C9" s="15">
        <v>240</v>
      </c>
      <c r="D9" s="15"/>
      <c r="E9" s="458" t="s">
        <v>309</v>
      </c>
      <c r="F9" s="458" t="s">
        <v>265</v>
      </c>
      <c r="G9" s="610"/>
      <c r="H9" s="152">
        <v>4</v>
      </c>
      <c r="I9" s="46">
        <v>15</v>
      </c>
      <c r="J9" s="46">
        <v>-1</v>
      </c>
      <c r="K9" s="610"/>
      <c r="L9" s="46">
        <f t="shared" si="0"/>
        <v>14</v>
      </c>
      <c r="M9" s="168">
        <f>C9*L9</f>
        <v>3360</v>
      </c>
      <c r="N9" s="14" t="s">
        <v>129</v>
      </c>
      <c r="O9" s="14" t="s">
        <v>8</v>
      </c>
      <c r="P9" s="81" t="s">
        <v>109</v>
      </c>
      <c r="Q9" s="80"/>
      <c r="R9" s="80">
        <v>3</v>
      </c>
      <c r="S9" s="80">
        <v>0</v>
      </c>
      <c r="T9" s="80"/>
      <c r="U9" s="80">
        <f>R9+S9</f>
        <v>3</v>
      </c>
      <c r="V9" s="83">
        <f>C9*U9</f>
        <v>720</v>
      </c>
      <c r="W9" s="535">
        <f>M9-V9</f>
        <v>2640</v>
      </c>
      <c r="X9" s="768"/>
      <c r="Y9" s="710"/>
      <c r="Z9" s="710"/>
      <c r="AA9" s="712"/>
      <c r="AB9" s="703"/>
      <c r="AC9" s="766"/>
      <c r="AD9" s="680"/>
      <c r="AE9" s="671"/>
      <c r="AF9" s="671"/>
      <c r="AG9" s="671"/>
      <c r="AH9" s="671"/>
      <c r="AI9" s="671"/>
      <c r="AJ9" s="680"/>
      <c r="AK9" s="671"/>
      <c r="AL9" s="671"/>
      <c r="AM9" s="703"/>
      <c r="AN9" s="703"/>
      <c r="AO9" s="703"/>
      <c r="AP9" s="703"/>
      <c r="AQ9" s="703"/>
      <c r="AR9" s="703"/>
      <c r="AS9" s="703"/>
      <c r="AT9" s="703"/>
      <c r="AU9" s="703"/>
      <c r="AV9" s="783"/>
    </row>
    <row r="10" spans="1:77" s="53" customFormat="1" ht="172.5" customHeight="1" thickTop="1" thickBot="1" x14ac:dyDescent="0.3">
      <c r="A10" s="574"/>
      <c r="B10" s="615"/>
      <c r="C10" s="256"/>
      <c r="D10" s="256">
        <v>188</v>
      </c>
      <c r="E10" s="399" t="s">
        <v>310</v>
      </c>
      <c r="F10" s="399" t="s">
        <v>44</v>
      </c>
      <c r="G10" s="611"/>
      <c r="H10" s="151">
        <v>1</v>
      </c>
      <c r="I10" s="48">
        <v>18</v>
      </c>
      <c r="J10" s="56">
        <v>-1</v>
      </c>
      <c r="K10" s="611"/>
      <c r="L10" s="56">
        <f t="shared" si="0"/>
        <v>17</v>
      </c>
      <c r="M10" s="98">
        <f>D10*L10</f>
        <v>3196</v>
      </c>
      <c r="N10" s="18"/>
      <c r="O10" s="18"/>
      <c r="P10" s="18"/>
      <c r="Q10" s="19"/>
      <c r="R10" s="50"/>
      <c r="S10" s="50"/>
      <c r="T10" s="205"/>
      <c r="U10" s="50"/>
      <c r="V10" s="423"/>
      <c r="W10" s="539">
        <f>M10</f>
        <v>3196</v>
      </c>
      <c r="X10" s="459" t="s">
        <v>316</v>
      </c>
      <c r="Y10" s="575" t="s">
        <v>294</v>
      </c>
      <c r="Z10" s="18" t="s">
        <v>126</v>
      </c>
      <c r="AA10" s="78"/>
      <c r="AB10" s="50">
        <v>91</v>
      </c>
      <c r="AC10" s="598" t="s">
        <v>35</v>
      </c>
      <c r="AD10" s="126" t="s">
        <v>44</v>
      </c>
      <c r="AE10" s="424"/>
      <c r="AF10" s="478">
        <f>AL10/(AB10*AK10/AG10)</f>
        <v>4.3901098901098905</v>
      </c>
      <c r="AG10" s="596">
        <v>1.5</v>
      </c>
      <c r="AH10" s="424">
        <v>11</v>
      </c>
      <c r="AI10" s="425">
        <v>1</v>
      </c>
      <c r="AJ10" s="586" t="s">
        <v>43</v>
      </c>
      <c r="AK10" s="424">
        <f>AH10+AI10</f>
        <v>12</v>
      </c>
      <c r="AL10" s="209">
        <f>M10</f>
        <v>3196</v>
      </c>
      <c r="AM10" s="426" t="s">
        <v>266</v>
      </c>
      <c r="AN10" s="18"/>
      <c r="AO10" s="303"/>
      <c r="AP10" s="427"/>
      <c r="AQ10" s="256"/>
      <c r="AR10" s="256"/>
      <c r="AS10" s="256"/>
      <c r="AT10" s="428"/>
      <c r="AU10" s="499">
        <f>AL10-AT10</f>
        <v>3196</v>
      </c>
      <c r="AV10" s="784"/>
      <c r="AW10" s="78"/>
      <c r="AX10" s="78"/>
      <c r="AY10" s="78"/>
      <c r="AZ10" s="78"/>
      <c r="BA10" s="78"/>
      <c r="BB10" s="78"/>
      <c r="BC10" s="78"/>
      <c r="BD10" s="78"/>
      <c r="BE10" s="78"/>
      <c r="BF10" s="78"/>
      <c r="BG10" s="78"/>
      <c r="BH10" s="78"/>
      <c r="BI10" s="78"/>
      <c r="BJ10" s="78"/>
      <c r="BK10" s="78"/>
      <c r="BL10" s="78"/>
      <c r="BM10" s="78"/>
      <c r="BN10" s="78"/>
      <c r="BO10" s="78"/>
      <c r="BP10" s="78"/>
      <c r="BQ10" s="78"/>
      <c r="BR10" s="78"/>
      <c r="BS10" s="78"/>
      <c r="BT10" s="78"/>
      <c r="BU10" s="78"/>
      <c r="BV10" s="78"/>
      <c r="BW10" s="78"/>
      <c r="BX10" s="78"/>
      <c r="BY10" s="78"/>
    </row>
    <row r="11" spans="1:77" s="54" customFormat="1" ht="204.75" customHeight="1" thickTop="1" x14ac:dyDescent="0.25">
      <c r="A11" s="560" t="s">
        <v>66</v>
      </c>
      <c r="B11" s="404" t="s">
        <v>254</v>
      </c>
      <c r="C11" s="15">
        <v>400</v>
      </c>
      <c r="D11" s="15"/>
      <c r="E11" s="398" t="s">
        <v>312</v>
      </c>
      <c r="F11" s="398" t="s">
        <v>6</v>
      </c>
      <c r="G11" s="580" t="s">
        <v>103</v>
      </c>
      <c r="H11" s="163"/>
      <c r="I11" s="46">
        <v>14</v>
      </c>
      <c r="J11" s="46">
        <v>1</v>
      </c>
      <c r="K11" s="157" t="s">
        <v>45</v>
      </c>
      <c r="L11" s="46">
        <f t="shared" si="0"/>
        <v>15</v>
      </c>
      <c r="M11" s="13">
        <f>C11*L11</f>
        <v>6000</v>
      </c>
      <c r="N11" s="616" t="s">
        <v>226</v>
      </c>
      <c r="O11" s="616" t="s">
        <v>52</v>
      </c>
      <c r="P11" s="616" t="s">
        <v>109</v>
      </c>
      <c r="Q11" s="616"/>
      <c r="R11" s="656">
        <v>7</v>
      </c>
      <c r="S11" s="656"/>
      <c r="T11" s="666"/>
      <c r="U11" s="656">
        <f t="shared" si="2"/>
        <v>7</v>
      </c>
      <c r="V11" s="113">
        <f>C11*U11</f>
        <v>2800</v>
      </c>
      <c r="W11" s="537">
        <f>M11-V11</f>
        <v>3200</v>
      </c>
      <c r="X11" s="594" t="s">
        <v>123</v>
      </c>
      <c r="Y11" s="573" t="s">
        <v>153</v>
      </c>
      <c r="Z11" s="119" t="s">
        <v>130</v>
      </c>
      <c r="AA11" s="582">
        <v>1200</v>
      </c>
      <c r="AB11" s="582"/>
      <c r="AC11" s="564" t="s">
        <v>151</v>
      </c>
      <c r="AD11" s="564" t="s">
        <v>10</v>
      </c>
      <c r="AE11" s="584">
        <f>AA11/AG11</f>
        <v>600</v>
      </c>
      <c r="AF11" s="584"/>
      <c r="AG11" s="597">
        <v>2</v>
      </c>
      <c r="AH11" s="585">
        <v>18</v>
      </c>
      <c r="AI11" s="585">
        <v>1</v>
      </c>
      <c r="AJ11" s="586" t="s">
        <v>43</v>
      </c>
      <c r="AK11" s="585">
        <f>AH11+AI11</f>
        <v>19</v>
      </c>
      <c r="AL11" s="587">
        <f>AK11*AE11</f>
        <v>11400</v>
      </c>
      <c r="AM11" s="14" t="s">
        <v>132</v>
      </c>
      <c r="AN11" s="14" t="s">
        <v>11</v>
      </c>
      <c r="AO11" s="217"/>
      <c r="AP11" s="47">
        <v>8</v>
      </c>
      <c r="AQ11" s="15">
        <v>0</v>
      </c>
      <c r="AR11" s="15"/>
      <c r="AS11" s="15">
        <f t="shared" ref="AS11:AS12" si="4">AP11+AQ11</f>
        <v>8</v>
      </c>
      <c r="AT11" s="220">
        <f>AS11*AA11</f>
        <v>9600</v>
      </c>
      <c r="AU11" s="491">
        <f>AL11-AT11</f>
        <v>1800</v>
      </c>
      <c r="AV11" s="696" t="s">
        <v>168</v>
      </c>
      <c r="AW11" s="28"/>
      <c r="AX11" s="28"/>
      <c r="AY11" s="28"/>
      <c r="AZ11" s="28"/>
      <c r="BA11" s="28"/>
      <c r="BB11" s="28"/>
      <c r="BC11" s="28"/>
      <c r="BD11" s="28"/>
      <c r="BE11" s="28"/>
      <c r="BF11" s="28"/>
      <c r="BG11" s="28"/>
      <c r="BH11" s="28"/>
      <c r="BI11" s="28"/>
      <c r="BJ11" s="28"/>
      <c r="BK11" s="28"/>
      <c r="BL11" s="28"/>
      <c r="BM11" s="28"/>
      <c r="BN11" s="28"/>
      <c r="BO11" s="28"/>
      <c r="BP11" s="28"/>
      <c r="BQ11" s="28"/>
      <c r="BR11" s="28"/>
      <c r="BS11" s="28"/>
      <c r="BT11" s="28"/>
      <c r="BU11" s="28"/>
      <c r="BV11" s="28"/>
      <c r="BW11" s="28"/>
      <c r="BX11" s="28"/>
      <c r="BY11" s="28"/>
    </row>
    <row r="12" spans="1:77" s="54" customFormat="1" ht="156" customHeight="1" x14ac:dyDescent="0.25">
      <c r="A12" s="560"/>
      <c r="B12" s="405"/>
      <c r="C12" s="257">
        <v>12</v>
      </c>
      <c r="D12" s="257"/>
      <c r="E12" s="398" t="s">
        <v>133</v>
      </c>
      <c r="F12" s="398" t="s">
        <v>1</v>
      </c>
      <c r="G12" s="17" t="s">
        <v>104</v>
      </c>
      <c r="H12" s="152" t="s">
        <v>5</v>
      </c>
      <c r="I12" s="46">
        <v>18</v>
      </c>
      <c r="J12" s="46">
        <v>1</v>
      </c>
      <c r="K12" s="157" t="s">
        <v>45</v>
      </c>
      <c r="L12" s="46">
        <f t="shared" si="0"/>
        <v>19</v>
      </c>
      <c r="M12" s="13">
        <f>C12*L12</f>
        <v>228</v>
      </c>
      <c r="N12" s="617"/>
      <c r="O12" s="617"/>
      <c r="P12" s="617"/>
      <c r="Q12" s="617"/>
      <c r="R12" s="617"/>
      <c r="S12" s="617"/>
      <c r="T12" s="617"/>
      <c r="U12" s="617"/>
      <c r="V12" s="16">
        <f>C12*U11</f>
        <v>84</v>
      </c>
      <c r="W12" s="535">
        <f>M12-V12</f>
        <v>144</v>
      </c>
      <c r="X12" s="660" t="s">
        <v>107</v>
      </c>
      <c r="Y12" s="573" t="s">
        <v>138</v>
      </c>
      <c r="Z12" s="664" t="s">
        <v>131</v>
      </c>
      <c r="AA12" s="664">
        <f>AE12*AG12</f>
        <v>300</v>
      </c>
      <c r="AB12" s="563"/>
      <c r="AC12" s="665" t="s">
        <v>311</v>
      </c>
      <c r="AD12" s="665" t="s">
        <v>9</v>
      </c>
      <c r="AE12" s="663">
        <v>300</v>
      </c>
      <c r="AF12" s="663"/>
      <c r="AG12" s="674">
        <v>1</v>
      </c>
      <c r="AH12" s="673">
        <v>16</v>
      </c>
      <c r="AI12" s="673"/>
      <c r="AJ12" s="673"/>
      <c r="AK12" s="673">
        <f>AH12+AI12</f>
        <v>16</v>
      </c>
      <c r="AL12" s="691">
        <f>AK12*AE12</f>
        <v>4800</v>
      </c>
      <c r="AM12" s="687" t="s">
        <v>132</v>
      </c>
      <c r="AN12" s="687" t="s">
        <v>11</v>
      </c>
      <c r="AO12" s="664"/>
      <c r="AP12" s="683">
        <v>8</v>
      </c>
      <c r="AQ12" s="664">
        <v>0</v>
      </c>
      <c r="AR12" s="664"/>
      <c r="AS12" s="664">
        <f t="shared" si="4"/>
        <v>8</v>
      </c>
      <c r="AT12" s="685">
        <f>AS12*AA12</f>
        <v>2400</v>
      </c>
      <c r="AU12" s="706">
        <f>AL12-AT12</f>
        <v>2400</v>
      </c>
      <c r="AV12" s="697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</row>
    <row r="13" spans="1:77" s="54" customFormat="1" ht="104.25" customHeight="1" thickBot="1" x14ac:dyDescent="0.3">
      <c r="A13" s="574"/>
      <c r="B13" s="406"/>
      <c r="C13" s="258">
        <v>740</v>
      </c>
      <c r="D13" s="258"/>
      <c r="E13" s="400" t="s">
        <v>39</v>
      </c>
      <c r="F13" s="400" t="s">
        <v>4</v>
      </c>
      <c r="G13" s="97" t="s">
        <v>105</v>
      </c>
      <c r="H13" s="151"/>
      <c r="I13" s="48">
        <v>15</v>
      </c>
      <c r="J13" s="48">
        <v>1</v>
      </c>
      <c r="K13" s="577" t="s">
        <v>45</v>
      </c>
      <c r="L13" s="48">
        <f t="shared" si="0"/>
        <v>16</v>
      </c>
      <c r="M13" s="55">
        <f>C13*L13</f>
        <v>11840</v>
      </c>
      <c r="N13" s="618"/>
      <c r="O13" s="618"/>
      <c r="P13" s="618"/>
      <c r="Q13" s="618"/>
      <c r="R13" s="618"/>
      <c r="S13" s="618"/>
      <c r="T13" s="618"/>
      <c r="U13" s="618"/>
      <c r="V13" s="581">
        <f>C13*U11</f>
        <v>5180</v>
      </c>
      <c r="W13" s="533">
        <f>M13-V13</f>
        <v>6660</v>
      </c>
      <c r="X13" s="631"/>
      <c r="Y13" s="286"/>
      <c r="Z13" s="615"/>
      <c r="AA13" s="615"/>
      <c r="AB13" s="582"/>
      <c r="AC13" s="659"/>
      <c r="AD13" s="659"/>
      <c r="AE13" s="659"/>
      <c r="AF13" s="659"/>
      <c r="AG13" s="662"/>
      <c r="AH13" s="659"/>
      <c r="AI13" s="659"/>
      <c r="AJ13" s="659"/>
      <c r="AK13" s="659"/>
      <c r="AL13" s="659">
        <f>AK13*AE13</f>
        <v>0</v>
      </c>
      <c r="AM13" s="684"/>
      <c r="AN13" s="684"/>
      <c r="AO13" s="684"/>
      <c r="AP13" s="684"/>
      <c r="AQ13" s="684"/>
      <c r="AR13" s="684"/>
      <c r="AS13" s="684"/>
      <c r="AT13" s="686">
        <f>AS13*AA13</f>
        <v>0</v>
      </c>
      <c r="AU13" s="707"/>
      <c r="AV13" s="69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</row>
    <row r="14" spans="1:77" s="54" customFormat="1" ht="105.75" customHeight="1" thickTop="1" thickBot="1" x14ac:dyDescent="0.3">
      <c r="A14" s="360" t="s">
        <v>67</v>
      </c>
      <c r="B14" s="603" t="s">
        <v>46</v>
      </c>
      <c r="C14" s="259">
        <v>6</v>
      </c>
      <c r="D14" s="259"/>
      <c r="E14" s="241" t="s">
        <v>313</v>
      </c>
      <c r="F14" s="242" t="s">
        <v>47</v>
      </c>
      <c r="G14" s="241" t="s">
        <v>106</v>
      </c>
      <c r="H14" s="243"/>
      <c r="I14" s="244">
        <v>8</v>
      </c>
      <c r="J14" s="245">
        <v>0</v>
      </c>
      <c r="K14" s="245"/>
      <c r="L14" s="245">
        <f t="shared" si="0"/>
        <v>8</v>
      </c>
      <c r="M14" s="2">
        <f>C14*L14</f>
        <v>48</v>
      </c>
      <c r="N14" s="246" t="s">
        <v>49</v>
      </c>
      <c r="O14" s="247" t="s">
        <v>48</v>
      </c>
      <c r="P14" s="246" t="s">
        <v>110</v>
      </c>
      <c r="Q14" s="248"/>
      <c r="R14" s="249">
        <v>0</v>
      </c>
      <c r="S14" s="145"/>
      <c r="T14" s="250"/>
      <c r="U14" s="145">
        <f t="shared" si="2"/>
        <v>0</v>
      </c>
      <c r="V14" s="3">
        <f>C14*U14</f>
        <v>0</v>
      </c>
      <c r="W14" s="540">
        <f>M14-V14</f>
        <v>48</v>
      </c>
      <c r="X14" s="288"/>
      <c r="Y14" s="3"/>
      <c r="Z14" s="208"/>
      <c r="AA14" s="146"/>
      <c r="AB14" s="146"/>
      <c r="AC14" s="599"/>
      <c r="AD14" s="207"/>
      <c r="AE14" s="175"/>
      <c r="AF14" s="147"/>
      <c r="AG14" s="190"/>
      <c r="AH14" s="175"/>
      <c r="AI14" s="148"/>
      <c r="AJ14" s="176"/>
      <c r="AK14" s="175"/>
      <c r="AL14" s="135"/>
      <c r="AM14" s="208"/>
      <c r="AN14" s="208"/>
      <c r="AO14" s="146"/>
      <c r="AP14" s="149"/>
      <c r="AQ14" s="193"/>
      <c r="AR14" s="193"/>
      <c r="AS14" s="193"/>
      <c r="AT14" s="3"/>
      <c r="AU14" s="501"/>
      <c r="AV14" s="502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</row>
    <row r="15" spans="1:77" s="54" customFormat="1" ht="86.25" customHeight="1" thickTop="1" x14ac:dyDescent="0.25">
      <c r="A15" s="668" t="s">
        <v>150</v>
      </c>
      <c r="B15" s="725" t="s">
        <v>260</v>
      </c>
      <c r="C15" s="15">
        <v>1400</v>
      </c>
      <c r="D15" s="15"/>
      <c r="E15" s="592" t="s">
        <v>141</v>
      </c>
      <c r="F15" s="592" t="s">
        <v>3</v>
      </c>
      <c r="G15" s="775" t="s">
        <v>98</v>
      </c>
      <c r="H15" s="152"/>
      <c r="I15" s="46"/>
      <c r="J15" s="46"/>
      <c r="K15" s="157"/>
      <c r="L15" s="46"/>
      <c r="M15" s="13"/>
      <c r="N15" s="14"/>
      <c r="O15" s="14"/>
      <c r="P15" s="14"/>
      <c r="Q15" s="115"/>
      <c r="R15" s="47"/>
      <c r="S15" s="47"/>
      <c r="T15" s="240"/>
      <c r="U15" s="47"/>
      <c r="V15" s="16"/>
      <c r="W15" s="531">
        <v>18800</v>
      </c>
      <c r="X15" s="290"/>
      <c r="Y15" s="291"/>
      <c r="Z15" s="197"/>
      <c r="AA15" s="110"/>
      <c r="AB15" s="136"/>
      <c r="AC15" s="251"/>
      <c r="AD15" s="252"/>
      <c r="AE15" s="129"/>
      <c r="AF15" s="140"/>
      <c r="AG15" s="140"/>
      <c r="AH15" s="129"/>
      <c r="AI15" s="129"/>
      <c r="AJ15" s="170"/>
      <c r="AK15" s="129"/>
      <c r="AL15" s="169"/>
      <c r="AM15" s="109"/>
      <c r="AN15" s="197"/>
      <c r="AO15" s="110"/>
      <c r="AP15" s="112"/>
      <c r="AQ15" s="110"/>
      <c r="AR15" s="110"/>
      <c r="AS15" s="110"/>
      <c r="AT15" s="113"/>
      <c r="AU15" s="113"/>
      <c r="AV15" s="297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</row>
    <row r="16" spans="1:77" s="54" customFormat="1" ht="39" customHeight="1" x14ac:dyDescent="0.25">
      <c r="A16" s="669"/>
      <c r="B16" s="614"/>
      <c r="C16" s="80">
        <v>2800</v>
      </c>
      <c r="D16" s="80"/>
      <c r="E16" s="211" t="s">
        <v>191</v>
      </c>
      <c r="F16" s="17" t="s">
        <v>8</v>
      </c>
      <c r="G16" s="776"/>
      <c r="H16" s="234"/>
      <c r="I16" s="49"/>
      <c r="J16" s="49"/>
      <c r="K16" s="160"/>
      <c r="L16" s="49"/>
      <c r="M16" s="168"/>
      <c r="N16" s="187"/>
      <c r="O16" s="81"/>
      <c r="P16" s="81"/>
      <c r="Q16" s="90"/>
      <c r="R16" s="82"/>
      <c r="S16" s="82"/>
      <c r="T16" s="200"/>
      <c r="U16" s="82"/>
      <c r="V16" s="83"/>
      <c r="W16" s="535"/>
      <c r="X16" s="292"/>
      <c r="Y16" s="200"/>
      <c r="Z16" s="200"/>
      <c r="AA16" s="80"/>
      <c r="AB16" s="137"/>
      <c r="AC16" s="201"/>
      <c r="AD16" s="201"/>
      <c r="AE16" s="132"/>
      <c r="AF16" s="143"/>
      <c r="AG16" s="192"/>
      <c r="AH16" s="132"/>
      <c r="AI16" s="132"/>
      <c r="AJ16" s="173"/>
      <c r="AK16" s="132"/>
      <c r="AL16" s="178"/>
      <c r="AM16" s="200"/>
      <c r="AN16" s="81"/>
      <c r="AO16" s="80"/>
      <c r="AP16" s="82"/>
      <c r="AQ16" s="80"/>
      <c r="AR16" s="80"/>
      <c r="AS16" s="80"/>
      <c r="AT16" s="83"/>
      <c r="AU16" s="83"/>
      <c r="AV16" s="29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</row>
    <row r="17" spans="1:77" s="54" customFormat="1" ht="40.5" customHeight="1" x14ac:dyDescent="0.25">
      <c r="A17" s="771"/>
      <c r="B17" s="773"/>
      <c r="C17" s="80">
        <v>10000</v>
      </c>
      <c r="D17" s="80"/>
      <c r="E17" s="211" t="s">
        <v>119</v>
      </c>
      <c r="F17" s="17" t="s">
        <v>0</v>
      </c>
      <c r="G17" s="776"/>
      <c r="H17" s="234"/>
      <c r="I17" s="49"/>
      <c r="J17" s="49"/>
      <c r="K17" s="160"/>
      <c r="L17" s="49"/>
      <c r="M17" s="168"/>
      <c r="N17" s="187"/>
      <c r="O17" s="81"/>
      <c r="P17" s="81"/>
      <c r="Q17" s="90"/>
      <c r="R17" s="82"/>
      <c r="S17" s="82"/>
      <c r="T17" s="200"/>
      <c r="U17" s="82"/>
      <c r="V17" s="83"/>
      <c r="W17" s="535"/>
      <c r="X17" s="293"/>
      <c r="Y17" s="294"/>
      <c r="Z17" s="81"/>
      <c r="AA17" s="80"/>
      <c r="AB17" s="137"/>
      <c r="AC17" s="128"/>
      <c r="AD17" s="212"/>
      <c r="AE17" s="132"/>
      <c r="AF17" s="143"/>
      <c r="AG17" s="143"/>
      <c r="AH17" s="132"/>
      <c r="AI17" s="132"/>
      <c r="AJ17" s="132"/>
      <c r="AK17" s="132"/>
      <c r="AL17" s="178"/>
      <c r="AM17" s="81"/>
      <c r="AN17" s="81"/>
      <c r="AO17" s="80"/>
      <c r="AP17" s="82"/>
      <c r="AQ17" s="80"/>
      <c r="AR17" s="80"/>
      <c r="AS17" s="80"/>
      <c r="AT17" s="83"/>
      <c r="AU17" s="83"/>
      <c r="AV17" s="29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</row>
    <row r="18" spans="1:77" s="54" customFormat="1" ht="59.25" customHeight="1" thickBot="1" x14ac:dyDescent="0.3">
      <c r="A18" s="772"/>
      <c r="B18" s="774"/>
      <c r="C18" s="22">
        <v>3800</v>
      </c>
      <c r="D18" s="22"/>
      <c r="E18" s="235" t="s">
        <v>192</v>
      </c>
      <c r="F18" s="97" t="s">
        <v>52</v>
      </c>
      <c r="G18" s="777"/>
      <c r="H18" s="236"/>
      <c r="I18" s="56"/>
      <c r="J18" s="56"/>
      <c r="K18" s="237"/>
      <c r="L18" s="56"/>
      <c r="M18" s="98"/>
      <c r="N18" s="238"/>
      <c r="O18" s="21"/>
      <c r="P18" s="21"/>
      <c r="Q18" s="94"/>
      <c r="R18" s="51"/>
      <c r="S18" s="51"/>
      <c r="T18" s="198"/>
      <c r="U18" s="51"/>
      <c r="V18" s="23"/>
      <c r="W18" s="539"/>
      <c r="X18" s="295"/>
      <c r="Y18" s="198"/>
      <c r="Z18" s="21"/>
      <c r="AA18" s="296"/>
      <c r="AB18" s="253"/>
      <c r="AC18" s="126"/>
      <c r="AD18" s="199"/>
      <c r="AE18" s="130"/>
      <c r="AF18" s="141"/>
      <c r="AG18" s="191"/>
      <c r="AH18" s="130"/>
      <c r="AI18" s="130"/>
      <c r="AJ18" s="171"/>
      <c r="AK18" s="130"/>
      <c r="AL18" s="199"/>
      <c r="AM18" s="198"/>
      <c r="AN18" s="21"/>
      <c r="AO18" s="22"/>
      <c r="AP18" s="51"/>
      <c r="AQ18" s="198"/>
      <c r="AR18" s="198"/>
      <c r="AS18" s="198"/>
      <c r="AT18" s="254"/>
      <c r="AU18" s="23"/>
      <c r="AV18" s="299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</row>
    <row r="19" spans="1:77" s="519" customFormat="1" ht="74.25" customHeight="1" thickTop="1" thickBot="1" x14ac:dyDescent="0.4">
      <c r="A19" s="507"/>
      <c r="B19" s="508" t="s">
        <v>12</v>
      </c>
      <c r="C19" s="503">
        <f>SUM(C5:C18)</f>
        <v>25718</v>
      </c>
      <c r="D19" s="503">
        <f>SUM(D5:D14)</f>
        <v>188</v>
      </c>
      <c r="E19" s="509"/>
      <c r="F19" s="556"/>
      <c r="G19" s="556"/>
      <c r="H19" s="503">
        <f>SUM(H5:H18)</f>
        <v>17</v>
      </c>
      <c r="I19" s="511"/>
      <c r="J19" s="512"/>
      <c r="K19" s="513"/>
      <c r="L19" s="513"/>
      <c r="M19" s="503">
        <f>SUM(M5:M14)</f>
        <v>75672</v>
      </c>
      <c r="N19" s="508"/>
      <c r="O19" s="556"/>
      <c r="P19" s="556"/>
      <c r="Q19" s="503"/>
      <c r="R19" s="514"/>
      <c r="S19" s="512"/>
      <c r="T19" s="512"/>
      <c r="U19" s="513"/>
      <c r="V19" s="503">
        <f>SUM(V5:V14)</f>
        <v>47984</v>
      </c>
      <c r="W19" s="515">
        <f>SUM(W5:W18)</f>
        <v>46488</v>
      </c>
      <c r="X19" s="516"/>
      <c r="Y19" s="517"/>
      <c r="Z19" s="556"/>
      <c r="AA19" s="503">
        <f>SUM(AA5:AA18)</f>
        <v>10735</v>
      </c>
      <c r="AB19" s="503">
        <f>SUM(AB5:AB14)</f>
        <v>91</v>
      </c>
      <c r="AC19" s="600"/>
      <c r="AD19" s="518"/>
      <c r="AE19" s="503">
        <f>SUM(AE5:AE14)</f>
        <v>6806.666666666667</v>
      </c>
      <c r="AF19" s="503">
        <f>SUM(AF5:AF18)</f>
        <v>29.390109890109891</v>
      </c>
      <c r="AG19" s="503"/>
      <c r="AH19" s="511"/>
      <c r="AI19" s="511"/>
      <c r="AJ19" s="511"/>
      <c r="AK19" s="511"/>
      <c r="AL19" s="503">
        <f>SUM(AL5:AL14)</f>
        <v>129372.66666666667</v>
      </c>
      <c r="AM19" s="517"/>
      <c r="AN19" s="517"/>
      <c r="AO19" s="503">
        <f>SUM(AO5:AO14)</f>
        <v>0</v>
      </c>
      <c r="AP19" s="511"/>
      <c r="AQ19" s="503"/>
      <c r="AR19" s="503"/>
      <c r="AS19" s="503"/>
      <c r="AT19" s="503">
        <f>SUM(AT5:AT14)</f>
        <v>82880</v>
      </c>
      <c r="AU19" s="503">
        <f>SUM(AU5:AU18)</f>
        <v>46492.666666666672</v>
      </c>
      <c r="AV19" s="504"/>
    </row>
    <row r="20" spans="1:77" s="530" customFormat="1" ht="51.75" customHeight="1" thickTop="1" thickBot="1" x14ac:dyDescent="0.45">
      <c r="A20" s="520"/>
      <c r="B20" s="521"/>
      <c r="C20" s="521"/>
      <c r="D20" s="521"/>
      <c r="E20" s="521"/>
      <c r="F20" s="521"/>
      <c r="G20" s="521"/>
      <c r="H20" s="522"/>
      <c r="I20" s="523"/>
      <c r="J20" s="523"/>
      <c r="K20" s="523"/>
      <c r="L20" s="523"/>
      <c r="M20" s="521"/>
      <c r="N20" s="521"/>
      <c r="O20" s="521"/>
      <c r="P20" s="521"/>
      <c r="Q20" s="524"/>
      <c r="R20" s="523"/>
      <c r="S20" s="523"/>
      <c r="T20" s="525"/>
      <c r="U20" s="523"/>
      <c r="V20" s="521"/>
      <c r="W20" s="526"/>
      <c r="X20" s="524"/>
      <c r="Y20" s="509"/>
      <c r="Z20" s="527"/>
      <c r="AA20" s="527"/>
      <c r="AB20" s="527"/>
      <c r="AC20" s="527"/>
      <c r="AD20" s="527"/>
      <c r="AE20" s="527"/>
      <c r="AF20" s="521"/>
      <c r="AG20" s="521"/>
      <c r="AH20" s="528"/>
      <c r="AI20" s="529"/>
      <c r="AJ20" s="529"/>
      <c r="AK20" s="529"/>
      <c r="AL20" s="521"/>
      <c r="AM20" s="636" t="s">
        <v>185</v>
      </c>
      <c r="AN20" s="681"/>
      <c r="AO20" s="681"/>
      <c r="AP20" s="681"/>
      <c r="AQ20" s="681"/>
      <c r="AR20" s="681"/>
      <c r="AS20" s="681"/>
      <c r="AT20" s="682"/>
      <c r="AU20" s="572">
        <f>AU19-W19</f>
        <v>4.6666666666715173</v>
      </c>
      <c r="AV20" s="506"/>
    </row>
    <row r="21" spans="1:77" s="28" customFormat="1" ht="15.75" thickTop="1" x14ac:dyDescent="0.25">
      <c r="H21" s="164"/>
      <c r="R21" s="102"/>
      <c r="S21" s="102"/>
      <c r="T21" s="102"/>
      <c r="U21" s="102"/>
      <c r="AC21" s="601"/>
      <c r="AH21" s="102"/>
      <c r="AI21" s="102"/>
      <c r="AJ21" s="102"/>
      <c r="AK21" s="102"/>
    </row>
    <row r="22" spans="1:77" s="28" customFormat="1" x14ac:dyDescent="0.25">
      <c r="H22" s="164"/>
      <c r="R22" s="102"/>
      <c r="S22" s="102"/>
      <c r="T22" s="102"/>
      <c r="U22" s="102"/>
      <c r="AC22" s="601"/>
      <c r="AH22" s="102"/>
      <c r="AI22" s="102"/>
      <c r="AJ22" s="102"/>
      <c r="AK22" s="102"/>
    </row>
    <row r="23" spans="1:77" s="28" customFormat="1" ht="39" customHeight="1" x14ac:dyDescent="0.4">
      <c r="E23" s="407" t="s">
        <v>248</v>
      </c>
      <c r="F23" s="89"/>
      <c r="G23" s="89"/>
      <c r="H23" s="165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AC23" s="601"/>
      <c r="AH23" s="89"/>
      <c r="AI23" s="102"/>
      <c r="AJ23" s="102"/>
      <c r="AK23" s="102"/>
      <c r="AN23" s="102"/>
    </row>
    <row r="24" spans="1:77" s="28" customFormat="1" ht="15.75" thickBot="1" x14ac:dyDescent="0.3">
      <c r="H24" s="164"/>
      <c r="R24" s="102"/>
      <c r="S24" s="102"/>
      <c r="T24" s="102"/>
      <c r="U24" s="102"/>
      <c r="AC24" s="601"/>
      <c r="AH24" s="102"/>
      <c r="AI24" s="102"/>
      <c r="AJ24" s="102"/>
      <c r="AK24" s="102"/>
    </row>
    <row r="25" spans="1:77" s="28" customFormat="1" ht="143.25" customHeight="1" thickBot="1" x14ac:dyDescent="0.3">
      <c r="B25" s="429" t="s">
        <v>267</v>
      </c>
      <c r="D25" s="429" t="s">
        <v>268</v>
      </c>
      <c r="H25" s="164"/>
      <c r="I25" s="429" t="s">
        <v>268</v>
      </c>
      <c r="J25" s="429" t="s">
        <v>268</v>
      </c>
      <c r="K25" s="429" t="s">
        <v>268</v>
      </c>
      <c r="L25" s="429" t="s">
        <v>268</v>
      </c>
      <c r="M25" s="429" t="s">
        <v>268</v>
      </c>
      <c r="N25" s="429" t="s">
        <v>268</v>
      </c>
      <c r="O25" s="429" t="s">
        <v>268</v>
      </c>
      <c r="P25" s="429" t="s">
        <v>268</v>
      </c>
      <c r="Q25" s="429" t="s">
        <v>268</v>
      </c>
      <c r="R25" s="429" t="s">
        <v>268</v>
      </c>
      <c r="S25" s="429" t="s">
        <v>268</v>
      </c>
      <c r="T25" s="429" t="s">
        <v>268</v>
      </c>
      <c r="U25" s="429" t="s">
        <v>268</v>
      </c>
      <c r="V25" s="429" t="s">
        <v>268</v>
      </c>
      <c r="AB25" s="429" t="s">
        <v>268</v>
      </c>
      <c r="AC25" s="601"/>
      <c r="AE25" s="429" t="s">
        <v>268</v>
      </c>
      <c r="AG25" s="429" t="s">
        <v>268</v>
      </c>
      <c r="AH25" s="429" t="s">
        <v>268</v>
      </c>
      <c r="AI25" s="429" t="s">
        <v>268</v>
      </c>
      <c r="AJ25" s="429" t="s">
        <v>268</v>
      </c>
      <c r="AK25" s="429" t="s">
        <v>268</v>
      </c>
      <c r="AL25" s="429" t="s">
        <v>268</v>
      </c>
      <c r="AM25" s="429" t="s">
        <v>268</v>
      </c>
      <c r="AN25" s="429" t="s">
        <v>268</v>
      </c>
      <c r="AO25" s="429" t="s">
        <v>268</v>
      </c>
      <c r="AP25" s="429" t="s">
        <v>268</v>
      </c>
      <c r="AQ25" s="429" t="s">
        <v>268</v>
      </c>
      <c r="AR25" s="429" t="s">
        <v>268</v>
      </c>
      <c r="AS25" s="429" t="s">
        <v>268</v>
      </c>
      <c r="AT25" s="429" t="s">
        <v>268</v>
      </c>
    </row>
    <row r="26" spans="1:77" s="28" customFormat="1" x14ac:dyDescent="0.25">
      <c r="H26" s="164"/>
      <c r="R26" s="102"/>
      <c r="S26" s="102"/>
      <c r="T26" s="102"/>
      <c r="U26" s="102"/>
      <c r="AC26" s="601"/>
      <c r="AH26" s="102"/>
      <c r="AI26" s="102"/>
      <c r="AJ26" s="102"/>
      <c r="AK26" s="102"/>
    </row>
    <row r="27" spans="1:77" s="28" customFormat="1" x14ac:dyDescent="0.25">
      <c r="H27" s="164"/>
      <c r="R27" s="102"/>
      <c r="S27" s="102"/>
      <c r="T27" s="102"/>
      <c r="U27" s="102"/>
      <c r="AC27" s="601"/>
      <c r="AH27" s="102"/>
      <c r="AI27" s="102"/>
      <c r="AJ27" s="102"/>
      <c r="AK27" s="102"/>
    </row>
    <row r="28" spans="1:77" s="28" customFormat="1" x14ac:dyDescent="0.25">
      <c r="H28" s="164"/>
      <c r="R28" s="102"/>
      <c r="S28" s="102"/>
      <c r="T28" s="102"/>
      <c r="U28" s="102"/>
      <c r="AC28" s="601"/>
      <c r="AH28" s="102"/>
      <c r="AI28" s="102"/>
      <c r="AJ28" s="102"/>
      <c r="AK28" s="102"/>
    </row>
    <row r="29" spans="1:77" s="28" customFormat="1" x14ac:dyDescent="0.25">
      <c r="H29" s="164"/>
      <c r="R29" s="102"/>
      <c r="S29" s="102"/>
      <c r="T29" s="102"/>
      <c r="U29" s="102"/>
      <c r="AC29" s="601"/>
      <c r="AH29" s="102"/>
      <c r="AI29" s="102"/>
      <c r="AJ29" s="102"/>
      <c r="AK29" s="102"/>
    </row>
    <row r="30" spans="1:77" s="28" customFormat="1" x14ac:dyDescent="0.25">
      <c r="H30" s="164"/>
      <c r="R30" s="102"/>
      <c r="S30" s="102"/>
      <c r="T30" s="102"/>
      <c r="U30" s="102"/>
      <c r="AC30" s="601"/>
      <c r="AH30" s="102"/>
      <c r="AI30" s="102"/>
      <c r="AJ30" s="102"/>
      <c r="AK30" s="102"/>
    </row>
    <row r="31" spans="1:77" s="28" customFormat="1" x14ac:dyDescent="0.25">
      <c r="H31" s="164"/>
      <c r="R31" s="102"/>
      <c r="S31" s="102"/>
      <c r="T31" s="102"/>
      <c r="U31" s="102"/>
      <c r="AC31" s="601"/>
      <c r="AH31" s="102"/>
      <c r="AI31" s="102"/>
      <c r="AJ31" s="102"/>
      <c r="AK31" s="102"/>
    </row>
    <row r="32" spans="1:77" s="28" customFormat="1" x14ac:dyDescent="0.25">
      <c r="H32" s="164"/>
      <c r="R32" s="102"/>
      <c r="S32" s="102"/>
      <c r="T32" s="102"/>
      <c r="U32" s="102"/>
      <c r="AC32" s="601"/>
      <c r="AH32" s="102"/>
      <c r="AI32" s="102"/>
      <c r="AJ32" s="102"/>
      <c r="AK32" s="102"/>
    </row>
    <row r="33" spans="8:37" s="28" customFormat="1" x14ac:dyDescent="0.25">
      <c r="H33" s="164"/>
      <c r="R33" s="102"/>
      <c r="S33" s="102"/>
      <c r="T33" s="102"/>
      <c r="U33" s="102"/>
      <c r="AC33" s="601"/>
      <c r="AH33" s="102"/>
      <c r="AI33" s="102"/>
      <c r="AJ33" s="102"/>
      <c r="AK33" s="102"/>
    </row>
    <row r="34" spans="8:37" s="28" customFormat="1" x14ac:dyDescent="0.25">
      <c r="H34" s="164"/>
      <c r="R34" s="102"/>
      <c r="S34" s="102"/>
      <c r="T34" s="102"/>
      <c r="U34" s="102"/>
      <c r="AC34" s="601"/>
      <c r="AH34" s="102"/>
      <c r="AI34" s="102"/>
      <c r="AJ34" s="102"/>
      <c r="AK34" s="102"/>
    </row>
    <row r="35" spans="8:37" s="28" customFormat="1" x14ac:dyDescent="0.25">
      <c r="H35" s="164"/>
      <c r="R35" s="102"/>
      <c r="S35" s="102"/>
      <c r="T35" s="102"/>
      <c r="U35" s="102"/>
      <c r="AC35" s="601"/>
      <c r="AH35" s="102"/>
      <c r="AI35" s="102"/>
      <c r="AJ35" s="102"/>
      <c r="AK35" s="102"/>
    </row>
    <row r="36" spans="8:37" s="28" customFormat="1" x14ac:dyDescent="0.25">
      <c r="H36" s="164"/>
      <c r="R36" s="102"/>
      <c r="S36" s="102"/>
      <c r="T36" s="102"/>
      <c r="U36" s="102"/>
      <c r="AC36" s="601"/>
      <c r="AH36" s="102"/>
      <c r="AI36" s="102"/>
      <c r="AJ36" s="102"/>
      <c r="AK36" s="102"/>
    </row>
    <row r="37" spans="8:37" s="28" customFormat="1" x14ac:dyDescent="0.25">
      <c r="H37" s="164"/>
      <c r="R37" s="102"/>
      <c r="S37" s="102"/>
      <c r="T37" s="102"/>
      <c r="U37" s="102"/>
      <c r="AC37" s="601"/>
      <c r="AH37" s="102"/>
      <c r="AI37" s="102"/>
      <c r="AJ37" s="102"/>
      <c r="AK37" s="102"/>
    </row>
    <row r="38" spans="8:37" s="28" customFormat="1" x14ac:dyDescent="0.25">
      <c r="H38" s="164"/>
      <c r="R38" s="102"/>
      <c r="S38" s="102"/>
      <c r="T38" s="102"/>
      <c r="U38" s="102"/>
      <c r="AC38" s="601"/>
      <c r="AH38" s="102"/>
      <c r="AI38" s="102"/>
      <c r="AJ38" s="102"/>
      <c r="AK38" s="102"/>
    </row>
    <row r="39" spans="8:37" s="28" customFormat="1" x14ac:dyDescent="0.25">
      <c r="H39" s="164"/>
      <c r="R39" s="102"/>
      <c r="S39" s="102"/>
      <c r="T39" s="102"/>
      <c r="U39" s="102"/>
      <c r="AC39" s="601"/>
      <c r="AH39" s="102"/>
      <c r="AI39" s="102"/>
      <c r="AJ39" s="102"/>
      <c r="AK39" s="102"/>
    </row>
    <row r="40" spans="8:37" s="28" customFormat="1" x14ac:dyDescent="0.25">
      <c r="H40" s="164"/>
      <c r="R40" s="102"/>
      <c r="S40" s="102"/>
      <c r="T40" s="102"/>
      <c r="U40" s="102"/>
      <c r="AC40" s="601"/>
      <c r="AH40" s="102"/>
      <c r="AI40" s="102"/>
      <c r="AJ40" s="102"/>
      <c r="AK40" s="102"/>
    </row>
    <row r="41" spans="8:37" s="28" customFormat="1" x14ac:dyDescent="0.25">
      <c r="H41" s="164"/>
      <c r="R41" s="102"/>
      <c r="S41" s="102"/>
      <c r="T41" s="102"/>
      <c r="U41" s="102"/>
      <c r="AC41" s="601"/>
      <c r="AH41" s="102"/>
      <c r="AI41" s="102"/>
      <c r="AJ41" s="102"/>
      <c r="AK41" s="102"/>
    </row>
    <row r="42" spans="8:37" s="28" customFormat="1" x14ac:dyDescent="0.25">
      <c r="H42" s="164"/>
      <c r="R42" s="102"/>
      <c r="S42" s="102"/>
      <c r="T42" s="102"/>
      <c r="U42" s="102"/>
      <c r="AC42" s="601"/>
      <c r="AH42" s="102"/>
      <c r="AI42" s="102"/>
      <c r="AJ42" s="102"/>
      <c r="AK42" s="102"/>
    </row>
    <row r="43" spans="8:37" s="28" customFormat="1" x14ac:dyDescent="0.25">
      <c r="H43" s="164"/>
      <c r="R43" s="102"/>
      <c r="S43" s="102"/>
      <c r="T43" s="102"/>
      <c r="U43" s="102"/>
      <c r="AC43" s="601"/>
      <c r="AH43" s="102"/>
      <c r="AI43" s="102"/>
      <c r="AJ43" s="102"/>
      <c r="AK43" s="102"/>
    </row>
    <row r="44" spans="8:37" s="28" customFormat="1" x14ac:dyDescent="0.25">
      <c r="H44" s="164"/>
      <c r="R44" s="102"/>
      <c r="S44" s="102"/>
      <c r="T44" s="102"/>
      <c r="U44" s="102"/>
      <c r="AC44" s="601"/>
      <c r="AH44" s="102"/>
      <c r="AI44" s="102"/>
      <c r="AJ44" s="102"/>
      <c r="AK44" s="102"/>
    </row>
    <row r="45" spans="8:37" s="28" customFormat="1" x14ac:dyDescent="0.25">
      <c r="H45" s="164"/>
      <c r="R45" s="102"/>
      <c r="S45" s="102"/>
      <c r="T45" s="102"/>
      <c r="U45" s="102"/>
      <c r="AC45" s="601"/>
      <c r="AH45" s="102"/>
      <c r="AI45" s="102"/>
      <c r="AJ45" s="102"/>
      <c r="AK45" s="102"/>
    </row>
    <row r="46" spans="8:37" s="28" customFormat="1" x14ac:dyDescent="0.25">
      <c r="H46" s="164"/>
      <c r="R46" s="102"/>
      <c r="S46" s="102"/>
      <c r="T46" s="102"/>
      <c r="U46" s="102"/>
      <c r="AC46" s="601"/>
      <c r="AH46" s="102"/>
      <c r="AI46" s="102"/>
      <c r="AJ46" s="102"/>
      <c r="AK46" s="102"/>
    </row>
    <row r="47" spans="8:37" s="28" customFormat="1" x14ac:dyDescent="0.25">
      <c r="H47" s="164"/>
      <c r="R47" s="102"/>
      <c r="S47" s="102"/>
      <c r="T47" s="102"/>
      <c r="U47" s="102"/>
      <c r="AC47" s="601"/>
      <c r="AH47" s="102"/>
      <c r="AI47" s="102"/>
      <c r="AJ47" s="102"/>
      <c r="AK47" s="102"/>
    </row>
    <row r="48" spans="8:37" s="28" customFormat="1" x14ac:dyDescent="0.25">
      <c r="H48" s="164"/>
      <c r="R48" s="102"/>
      <c r="S48" s="102"/>
      <c r="T48" s="102"/>
      <c r="U48" s="102"/>
      <c r="AC48" s="601"/>
      <c r="AH48" s="102"/>
      <c r="AI48" s="102"/>
      <c r="AJ48" s="102"/>
      <c r="AK48" s="102"/>
    </row>
    <row r="49" spans="8:37" s="28" customFormat="1" x14ac:dyDescent="0.25">
      <c r="H49" s="164"/>
      <c r="R49" s="102"/>
      <c r="S49" s="102"/>
      <c r="T49" s="102"/>
      <c r="U49" s="102"/>
      <c r="AC49" s="601"/>
      <c r="AH49" s="102"/>
      <c r="AI49" s="102"/>
      <c r="AJ49" s="102"/>
      <c r="AK49" s="102"/>
    </row>
    <row r="50" spans="8:37" s="28" customFormat="1" x14ac:dyDescent="0.25">
      <c r="H50" s="164"/>
      <c r="R50" s="102"/>
      <c r="S50" s="102"/>
      <c r="T50" s="102"/>
      <c r="U50" s="102"/>
      <c r="AC50" s="601"/>
      <c r="AH50" s="102"/>
      <c r="AI50" s="102"/>
      <c r="AJ50" s="102"/>
      <c r="AK50" s="102"/>
    </row>
    <row r="51" spans="8:37" s="28" customFormat="1" x14ac:dyDescent="0.25">
      <c r="H51" s="164"/>
      <c r="R51" s="102"/>
      <c r="S51" s="102"/>
      <c r="T51" s="102"/>
      <c r="U51" s="102"/>
      <c r="AC51" s="601"/>
      <c r="AH51" s="102"/>
      <c r="AI51" s="102"/>
      <c r="AJ51" s="102"/>
      <c r="AK51" s="102"/>
    </row>
    <row r="52" spans="8:37" s="28" customFormat="1" x14ac:dyDescent="0.25">
      <c r="H52" s="164"/>
      <c r="R52" s="102"/>
      <c r="S52" s="102"/>
      <c r="T52" s="102"/>
      <c r="U52" s="102"/>
      <c r="AC52" s="601"/>
      <c r="AH52" s="102"/>
      <c r="AI52" s="102"/>
      <c r="AJ52" s="102"/>
      <c r="AK52" s="102"/>
    </row>
    <row r="53" spans="8:37" s="28" customFormat="1" x14ac:dyDescent="0.25">
      <c r="H53" s="164"/>
      <c r="R53" s="102"/>
      <c r="S53" s="102"/>
      <c r="T53" s="102"/>
      <c r="U53" s="102"/>
      <c r="AC53" s="601"/>
      <c r="AH53" s="102"/>
      <c r="AI53" s="102"/>
      <c r="AJ53" s="102"/>
      <c r="AK53" s="102"/>
    </row>
    <row r="54" spans="8:37" s="28" customFormat="1" x14ac:dyDescent="0.25">
      <c r="H54" s="164"/>
      <c r="R54" s="102"/>
      <c r="S54" s="102"/>
      <c r="T54" s="102"/>
      <c r="U54" s="102"/>
      <c r="AC54" s="601"/>
      <c r="AH54" s="102"/>
      <c r="AI54" s="102"/>
      <c r="AJ54" s="102"/>
      <c r="AK54" s="102"/>
    </row>
    <row r="55" spans="8:37" s="28" customFormat="1" x14ac:dyDescent="0.25">
      <c r="H55" s="164"/>
      <c r="R55" s="102"/>
      <c r="S55" s="102"/>
      <c r="T55" s="102"/>
      <c r="U55" s="102"/>
      <c r="AC55" s="601"/>
      <c r="AH55" s="102"/>
      <c r="AI55" s="102"/>
      <c r="AJ55" s="102"/>
      <c r="AK55" s="102"/>
    </row>
    <row r="56" spans="8:37" s="28" customFormat="1" x14ac:dyDescent="0.25">
      <c r="H56" s="164"/>
      <c r="R56" s="102"/>
      <c r="S56" s="102"/>
      <c r="T56" s="102"/>
      <c r="U56" s="102"/>
      <c r="AC56" s="601"/>
      <c r="AH56" s="102"/>
      <c r="AI56" s="102"/>
      <c r="AJ56" s="102"/>
      <c r="AK56" s="102"/>
    </row>
    <row r="57" spans="8:37" s="28" customFormat="1" x14ac:dyDescent="0.25">
      <c r="H57" s="164"/>
      <c r="R57" s="102"/>
      <c r="S57" s="102"/>
      <c r="T57" s="102"/>
      <c r="U57" s="102"/>
      <c r="AC57" s="601"/>
      <c r="AH57" s="102"/>
      <c r="AI57" s="102"/>
      <c r="AJ57" s="102"/>
      <c r="AK57" s="102"/>
    </row>
    <row r="58" spans="8:37" s="28" customFormat="1" x14ac:dyDescent="0.25">
      <c r="H58" s="164"/>
      <c r="R58" s="102"/>
      <c r="S58" s="102"/>
      <c r="T58" s="102"/>
      <c r="U58" s="102"/>
      <c r="AC58" s="601"/>
      <c r="AH58" s="102"/>
      <c r="AI58" s="102"/>
      <c r="AJ58" s="102"/>
      <c r="AK58" s="102"/>
    </row>
    <row r="59" spans="8:37" s="28" customFormat="1" x14ac:dyDescent="0.25">
      <c r="H59" s="164"/>
      <c r="R59" s="102"/>
      <c r="S59" s="102"/>
      <c r="T59" s="102"/>
      <c r="U59" s="102"/>
      <c r="AC59" s="601"/>
      <c r="AH59" s="102"/>
      <c r="AI59" s="102"/>
      <c r="AJ59" s="102"/>
      <c r="AK59" s="102"/>
    </row>
    <row r="60" spans="8:37" s="28" customFormat="1" x14ac:dyDescent="0.25">
      <c r="H60" s="164"/>
      <c r="R60" s="102"/>
      <c r="S60" s="102"/>
      <c r="T60" s="102"/>
      <c r="U60" s="102"/>
      <c r="AC60" s="601"/>
      <c r="AH60" s="102"/>
      <c r="AI60" s="102"/>
      <c r="AJ60" s="102"/>
      <c r="AK60" s="102"/>
    </row>
    <row r="61" spans="8:37" s="28" customFormat="1" x14ac:dyDescent="0.25">
      <c r="H61" s="164"/>
      <c r="R61" s="102"/>
      <c r="S61" s="102"/>
      <c r="T61" s="102"/>
      <c r="U61" s="102"/>
      <c r="AC61" s="601"/>
      <c r="AH61" s="102"/>
      <c r="AI61" s="102"/>
      <c r="AJ61" s="102"/>
      <c r="AK61" s="102"/>
    </row>
    <row r="62" spans="8:37" s="28" customFormat="1" x14ac:dyDescent="0.25">
      <c r="H62" s="164"/>
      <c r="R62" s="102"/>
      <c r="S62" s="102"/>
      <c r="T62" s="102"/>
      <c r="U62" s="102"/>
      <c r="AC62" s="601"/>
      <c r="AH62" s="102"/>
      <c r="AI62" s="102"/>
      <c r="AJ62" s="102"/>
      <c r="AK62" s="102"/>
    </row>
    <row r="63" spans="8:37" s="28" customFormat="1" x14ac:dyDescent="0.25">
      <c r="H63" s="164"/>
      <c r="R63" s="102"/>
      <c r="S63" s="102"/>
      <c r="T63" s="102"/>
      <c r="U63" s="102"/>
      <c r="AC63" s="601"/>
      <c r="AH63" s="102"/>
      <c r="AI63" s="102"/>
      <c r="AJ63" s="102"/>
      <c r="AK63" s="102"/>
    </row>
    <row r="64" spans="8:37" s="28" customFormat="1" x14ac:dyDescent="0.25">
      <c r="H64" s="164"/>
      <c r="R64" s="102"/>
      <c r="S64" s="102"/>
      <c r="T64" s="102"/>
      <c r="U64" s="102"/>
      <c r="AC64" s="601"/>
      <c r="AH64" s="102"/>
      <c r="AI64" s="102"/>
      <c r="AJ64" s="102"/>
      <c r="AK64" s="102"/>
    </row>
    <row r="65" spans="8:37" s="28" customFormat="1" x14ac:dyDescent="0.25">
      <c r="H65" s="164"/>
      <c r="R65" s="102"/>
      <c r="S65" s="102"/>
      <c r="T65" s="102"/>
      <c r="U65" s="102"/>
      <c r="AC65" s="601"/>
      <c r="AH65" s="102"/>
      <c r="AI65" s="102"/>
      <c r="AJ65" s="102"/>
      <c r="AK65" s="102"/>
    </row>
    <row r="66" spans="8:37" s="28" customFormat="1" x14ac:dyDescent="0.25">
      <c r="H66" s="164"/>
      <c r="R66" s="102"/>
      <c r="S66" s="102"/>
      <c r="T66" s="102"/>
      <c r="U66" s="102"/>
      <c r="AC66" s="601"/>
      <c r="AH66" s="102"/>
      <c r="AI66" s="102"/>
      <c r="AJ66" s="102"/>
      <c r="AK66" s="102"/>
    </row>
    <row r="67" spans="8:37" s="28" customFormat="1" x14ac:dyDescent="0.25">
      <c r="H67" s="164"/>
      <c r="R67" s="102"/>
      <c r="S67" s="102"/>
      <c r="T67" s="102"/>
      <c r="U67" s="102"/>
      <c r="AC67" s="601"/>
      <c r="AH67" s="102"/>
      <c r="AI67" s="102"/>
      <c r="AJ67" s="102"/>
      <c r="AK67" s="102"/>
    </row>
    <row r="68" spans="8:37" s="28" customFormat="1" x14ac:dyDescent="0.25">
      <c r="H68" s="164"/>
      <c r="R68" s="102"/>
      <c r="S68" s="102"/>
      <c r="T68" s="102"/>
      <c r="U68" s="102"/>
      <c r="AC68" s="601"/>
      <c r="AH68" s="102"/>
      <c r="AI68" s="102"/>
      <c r="AJ68" s="102"/>
      <c r="AK68" s="102"/>
    </row>
    <row r="69" spans="8:37" s="28" customFormat="1" x14ac:dyDescent="0.25">
      <c r="H69" s="164"/>
      <c r="R69" s="102"/>
      <c r="S69" s="102"/>
      <c r="T69" s="102"/>
      <c r="U69" s="102"/>
      <c r="AC69" s="601"/>
      <c r="AH69" s="102"/>
      <c r="AI69" s="102"/>
      <c r="AJ69" s="102"/>
      <c r="AK69" s="102"/>
    </row>
    <row r="70" spans="8:37" s="28" customFormat="1" x14ac:dyDescent="0.25">
      <c r="H70" s="164"/>
      <c r="R70" s="102"/>
      <c r="S70" s="102"/>
      <c r="T70" s="102"/>
      <c r="U70" s="102"/>
      <c r="AC70" s="601"/>
      <c r="AH70" s="102"/>
      <c r="AI70" s="102"/>
      <c r="AJ70" s="102"/>
      <c r="AK70" s="102"/>
    </row>
    <row r="71" spans="8:37" s="28" customFormat="1" x14ac:dyDescent="0.25">
      <c r="H71" s="164"/>
      <c r="R71" s="102"/>
      <c r="S71" s="102"/>
      <c r="T71" s="102"/>
      <c r="U71" s="102"/>
      <c r="AC71" s="601"/>
      <c r="AH71" s="102"/>
      <c r="AI71" s="102"/>
      <c r="AJ71" s="102"/>
      <c r="AK71" s="102"/>
    </row>
    <row r="72" spans="8:37" s="28" customFormat="1" x14ac:dyDescent="0.25">
      <c r="H72" s="164"/>
      <c r="R72" s="102"/>
      <c r="S72" s="102"/>
      <c r="T72" s="102"/>
      <c r="U72" s="102"/>
      <c r="AC72" s="601"/>
      <c r="AH72" s="102"/>
      <c r="AI72" s="102"/>
      <c r="AJ72" s="102"/>
      <c r="AK72" s="102"/>
    </row>
    <row r="73" spans="8:37" s="28" customFormat="1" x14ac:dyDescent="0.25">
      <c r="H73" s="164"/>
      <c r="R73" s="102"/>
      <c r="S73" s="102"/>
      <c r="T73" s="102"/>
      <c r="U73" s="102"/>
      <c r="AC73" s="601"/>
      <c r="AH73" s="102"/>
      <c r="AI73" s="102"/>
      <c r="AJ73" s="102"/>
      <c r="AK73" s="102"/>
    </row>
    <row r="74" spans="8:37" s="28" customFormat="1" x14ac:dyDescent="0.25">
      <c r="H74" s="164"/>
      <c r="R74" s="102"/>
      <c r="S74" s="102"/>
      <c r="T74" s="102"/>
      <c r="U74" s="102"/>
      <c r="AC74" s="601"/>
      <c r="AH74" s="102"/>
      <c r="AI74" s="102"/>
      <c r="AJ74" s="102"/>
      <c r="AK74" s="102"/>
    </row>
    <row r="75" spans="8:37" s="28" customFormat="1" x14ac:dyDescent="0.25">
      <c r="H75" s="164"/>
      <c r="R75" s="102"/>
      <c r="S75" s="102"/>
      <c r="T75" s="102"/>
      <c r="U75" s="102"/>
      <c r="AC75" s="601"/>
      <c r="AH75" s="102"/>
      <c r="AI75" s="102"/>
      <c r="AJ75" s="102"/>
      <c r="AK75" s="102"/>
    </row>
    <row r="76" spans="8:37" s="28" customFormat="1" x14ac:dyDescent="0.25">
      <c r="H76" s="164"/>
      <c r="R76" s="102"/>
      <c r="S76" s="102"/>
      <c r="T76" s="102"/>
      <c r="U76" s="102"/>
      <c r="AC76" s="601"/>
      <c r="AH76" s="102"/>
      <c r="AI76" s="102"/>
      <c r="AJ76" s="102"/>
      <c r="AK76" s="102"/>
    </row>
    <row r="77" spans="8:37" s="28" customFormat="1" x14ac:dyDescent="0.25">
      <c r="H77" s="164"/>
      <c r="R77" s="102"/>
      <c r="S77" s="102"/>
      <c r="T77" s="102"/>
      <c r="U77" s="102"/>
      <c r="AC77" s="601"/>
      <c r="AH77" s="102"/>
      <c r="AI77" s="102"/>
      <c r="AJ77" s="102"/>
      <c r="AK77" s="102"/>
    </row>
    <row r="78" spans="8:37" s="28" customFormat="1" x14ac:dyDescent="0.25">
      <c r="H78" s="164"/>
      <c r="R78" s="102"/>
      <c r="S78" s="102"/>
      <c r="T78" s="102"/>
      <c r="U78" s="102"/>
      <c r="AC78" s="601"/>
      <c r="AH78" s="102"/>
      <c r="AI78" s="102"/>
      <c r="AJ78" s="102"/>
      <c r="AK78" s="102"/>
    </row>
    <row r="79" spans="8:37" s="28" customFormat="1" x14ac:dyDescent="0.25">
      <c r="H79" s="164"/>
      <c r="R79" s="102"/>
      <c r="S79" s="102"/>
      <c r="T79" s="102"/>
      <c r="U79" s="102"/>
      <c r="AC79" s="601"/>
      <c r="AH79" s="102"/>
      <c r="AI79" s="102"/>
      <c r="AJ79" s="102"/>
      <c r="AK79" s="102"/>
    </row>
    <row r="80" spans="8:37" s="28" customFormat="1" x14ac:dyDescent="0.25">
      <c r="H80" s="164"/>
      <c r="R80" s="102"/>
      <c r="S80" s="102"/>
      <c r="T80" s="102"/>
      <c r="U80" s="102"/>
      <c r="AC80" s="601"/>
      <c r="AH80" s="102"/>
      <c r="AI80" s="102"/>
      <c r="AJ80" s="102"/>
      <c r="AK80" s="102"/>
    </row>
    <row r="81" spans="8:37" s="28" customFormat="1" x14ac:dyDescent="0.25">
      <c r="H81" s="164"/>
      <c r="R81" s="102"/>
      <c r="S81" s="102"/>
      <c r="T81" s="102"/>
      <c r="U81" s="102"/>
      <c r="AC81" s="601"/>
      <c r="AH81" s="102"/>
      <c r="AI81" s="102"/>
      <c r="AJ81" s="102"/>
      <c r="AK81" s="102"/>
    </row>
    <row r="82" spans="8:37" s="28" customFormat="1" x14ac:dyDescent="0.25">
      <c r="H82" s="164"/>
      <c r="R82" s="102"/>
      <c r="S82" s="102"/>
      <c r="T82" s="102"/>
      <c r="U82" s="102"/>
      <c r="AC82" s="601"/>
      <c r="AH82" s="102"/>
      <c r="AI82" s="102"/>
      <c r="AJ82" s="102"/>
      <c r="AK82" s="102"/>
    </row>
    <row r="83" spans="8:37" s="28" customFormat="1" x14ac:dyDescent="0.25">
      <c r="H83" s="164"/>
      <c r="R83" s="102"/>
      <c r="S83" s="102"/>
      <c r="T83" s="102"/>
      <c r="U83" s="102"/>
      <c r="AC83" s="601"/>
      <c r="AH83" s="102"/>
      <c r="AI83" s="102"/>
      <c r="AJ83" s="102"/>
      <c r="AK83" s="102"/>
    </row>
    <row r="84" spans="8:37" s="28" customFormat="1" x14ac:dyDescent="0.25">
      <c r="H84" s="164"/>
      <c r="R84" s="102"/>
      <c r="S84" s="102"/>
      <c r="T84" s="102"/>
      <c r="U84" s="102"/>
      <c r="AC84" s="601"/>
      <c r="AH84" s="102"/>
      <c r="AI84" s="102"/>
      <c r="AJ84" s="102"/>
      <c r="AK84" s="102"/>
    </row>
    <row r="85" spans="8:37" s="28" customFormat="1" x14ac:dyDescent="0.25">
      <c r="H85" s="164"/>
      <c r="R85" s="102"/>
      <c r="S85" s="102"/>
      <c r="T85" s="102"/>
      <c r="U85" s="102"/>
      <c r="AC85" s="601"/>
      <c r="AH85" s="102"/>
      <c r="AI85" s="102"/>
      <c r="AJ85" s="102"/>
      <c r="AK85" s="102"/>
    </row>
    <row r="86" spans="8:37" s="28" customFormat="1" x14ac:dyDescent="0.25">
      <c r="H86" s="164"/>
      <c r="R86" s="102"/>
      <c r="S86" s="102"/>
      <c r="T86" s="102"/>
      <c r="U86" s="102"/>
      <c r="AC86" s="601"/>
      <c r="AH86" s="102"/>
      <c r="AI86" s="102"/>
      <c r="AJ86" s="102"/>
      <c r="AK86" s="102"/>
    </row>
    <row r="87" spans="8:37" s="28" customFormat="1" x14ac:dyDescent="0.25">
      <c r="H87" s="164"/>
      <c r="R87" s="102"/>
      <c r="S87" s="102"/>
      <c r="T87" s="102"/>
      <c r="U87" s="102"/>
      <c r="AC87" s="601"/>
      <c r="AH87" s="102"/>
      <c r="AI87" s="102"/>
      <c r="AJ87" s="102"/>
      <c r="AK87" s="102"/>
    </row>
    <row r="88" spans="8:37" s="28" customFormat="1" x14ac:dyDescent="0.25">
      <c r="H88" s="164"/>
      <c r="R88" s="102"/>
      <c r="S88" s="102"/>
      <c r="T88" s="102"/>
      <c r="U88" s="102"/>
      <c r="AC88" s="601"/>
      <c r="AH88" s="102"/>
      <c r="AI88" s="102"/>
      <c r="AJ88" s="102"/>
      <c r="AK88" s="102"/>
    </row>
    <row r="89" spans="8:37" s="28" customFormat="1" x14ac:dyDescent="0.25">
      <c r="H89" s="164"/>
      <c r="R89" s="102"/>
      <c r="S89" s="102"/>
      <c r="T89" s="102"/>
      <c r="U89" s="102"/>
      <c r="AC89" s="601"/>
      <c r="AH89" s="102"/>
      <c r="AI89" s="102"/>
      <c r="AJ89" s="102"/>
      <c r="AK89" s="102"/>
    </row>
    <row r="90" spans="8:37" s="28" customFormat="1" x14ac:dyDescent="0.25">
      <c r="H90" s="164"/>
      <c r="R90" s="102"/>
      <c r="S90" s="102"/>
      <c r="T90" s="102"/>
      <c r="U90" s="102"/>
      <c r="AC90" s="601"/>
      <c r="AH90" s="102"/>
      <c r="AI90" s="102"/>
      <c r="AJ90" s="102"/>
      <c r="AK90" s="102"/>
    </row>
    <row r="91" spans="8:37" s="28" customFormat="1" x14ac:dyDescent="0.25">
      <c r="H91" s="164"/>
      <c r="R91" s="102"/>
      <c r="S91" s="102"/>
      <c r="T91" s="102"/>
      <c r="U91" s="102"/>
      <c r="AC91" s="601"/>
      <c r="AH91" s="102"/>
      <c r="AI91" s="102"/>
      <c r="AJ91" s="102"/>
      <c r="AK91" s="102"/>
    </row>
    <row r="92" spans="8:37" s="28" customFormat="1" x14ac:dyDescent="0.25">
      <c r="H92" s="164"/>
      <c r="R92" s="102"/>
      <c r="S92" s="102"/>
      <c r="T92" s="102"/>
      <c r="U92" s="102"/>
      <c r="AC92" s="601"/>
      <c r="AH92" s="102"/>
      <c r="AI92" s="102"/>
      <c r="AJ92" s="102"/>
      <c r="AK92" s="102"/>
    </row>
    <row r="93" spans="8:37" s="28" customFormat="1" x14ac:dyDescent="0.25">
      <c r="H93" s="164"/>
      <c r="R93" s="102"/>
      <c r="S93" s="102"/>
      <c r="T93" s="102"/>
      <c r="U93" s="102"/>
      <c r="AC93" s="601"/>
      <c r="AH93" s="102"/>
      <c r="AI93" s="102"/>
      <c r="AJ93" s="102"/>
      <c r="AK93" s="102"/>
    </row>
    <row r="94" spans="8:37" s="28" customFormat="1" x14ac:dyDescent="0.25">
      <c r="H94" s="164"/>
      <c r="R94" s="102"/>
      <c r="S94" s="102"/>
      <c r="T94" s="102"/>
      <c r="U94" s="102"/>
      <c r="AC94" s="601"/>
      <c r="AH94" s="102"/>
      <c r="AI94" s="102"/>
      <c r="AJ94" s="102"/>
      <c r="AK94" s="102"/>
    </row>
    <row r="95" spans="8:37" s="28" customFormat="1" x14ac:dyDescent="0.25">
      <c r="H95" s="164"/>
      <c r="R95" s="102"/>
      <c r="S95" s="102"/>
      <c r="T95" s="102"/>
      <c r="U95" s="102"/>
      <c r="AC95" s="601"/>
      <c r="AH95" s="102"/>
      <c r="AI95" s="102"/>
      <c r="AJ95" s="102"/>
      <c r="AK95" s="102"/>
    </row>
    <row r="96" spans="8:37" s="28" customFormat="1" x14ac:dyDescent="0.25">
      <c r="H96" s="164"/>
      <c r="R96" s="102"/>
      <c r="S96" s="102"/>
      <c r="T96" s="102"/>
      <c r="U96" s="102"/>
      <c r="AC96" s="601"/>
      <c r="AH96" s="102"/>
      <c r="AI96" s="102"/>
      <c r="AJ96" s="102"/>
      <c r="AK96" s="102"/>
    </row>
    <row r="97" spans="8:37" s="28" customFormat="1" x14ac:dyDescent="0.25">
      <c r="H97" s="164"/>
      <c r="R97" s="102"/>
      <c r="S97" s="102"/>
      <c r="T97" s="102"/>
      <c r="U97" s="102"/>
      <c r="AC97" s="601"/>
      <c r="AH97" s="102"/>
      <c r="AI97" s="102"/>
      <c r="AJ97" s="102"/>
      <c r="AK97" s="102"/>
    </row>
    <row r="98" spans="8:37" s="28" customFormat="1" x14ac:dyDescent="0.25">
      <c r="H98" s="164"/>
      <c r="R98" s="102"/>
      <c r="S98" s="102"/>
      <c r="T98" s="102"/>
      <c r="U98" s="102"/>
      <c r="AC98" s="601"/>
      <c r="AH98" s="102"/>
      <c r="AI98" s="102"/>
      <c r="AJ98" s="102"/>
      <c r="AK98" s="102"/>
    </row>
    <row r="99" spans="8:37" s="28" customFormat="1" x14ac:dyDescent="0.25">
      <c r="H99" s="164"/>
      <c r="R99" s="102"/>
      <c r="S99" s="102"/>
      <c r="T99" s="102"/>
      <c r="U99" s="102"/>
      <c r="AC99" s="601"/>
      <c r="AH99" s="102"/>
      <c r="AI99" s="102"/>
      <c r="AJ99" s="102"/>
      <c r="AK99" s="102"/>
    </row>
    <row r="100" spans="8:37" s="28" customFormat="1" x14ac:dyDescent="0.25">
      <c r="H100" s="164"/>
      <c r="R100" s="102"/>
      <c r="S100" s="102"/>
      <c r="T100" s="102"/>
      <c r="U100" s="102"/>
      <c r="AC100" s="601"/>
      <c r="AH100" s="102"/>
      <c r="AI100" s="102"/>
      <c r="AJ100" s="102"/>
      <c r="AK100" s="102"/>
    </row>
    <row r="101" spans="8:37" s="28" customFormat="1" x14ac:dyDescent="0.25">
      <c r="H101" s="164"/>
      <c r="R101" s="102"/>
      <c r="S101" s="102"/>
      <c r="T101" s="102"/>
      <c r="U101" s="102"/>
      <c r="AC101" s="601"/>
      <c r="AH101" s="102"/>
      <c r="AI101" s="102"/>
      <c r="AJ101" s="102"/>
      <c r="AK101" s="102"/>
    </row>
    <row r="102" spans="8:37" s="28" customFormat="1" x14ac:dyDescent="0.25">
      <c r="H102" s="164"/>
      <c r="R102" s="102"/>
      <c r="S102" s="102"/>
      <c r="T102" s="102"/>
      <c r="U102" s="102"/>
      <c r="AC102" s="601"/>
      <c r="AH102" s="102"/>
      <c r="AI102" s="102"/>
      <c r="AJ102" s="102"/>
      <c r="AK102" s="102"/>
    </row>
    <row r="103" spans="8:37" s="28" customFormat="1" x14ac:dyDescent="0.25">
      <c r="H103" s="164"/>
      <c r="R103" s="102"/>
      <c r="S103" s="102"/>
      <c r="T103" s="102"/>
      <c r="U103" s="102"/>
      <c r="AC103" s="601"/>
      <c r="AH103" s="102"/>
      <c r="AI103" s="102"/>
      <c r="AJ103" s="102"/>
      <c r="AK103" s="102"/>
    </row>
    <row r="104" spans="8:37" s="28" customFormat="1" x14ac:dyDescent="0.25">
      <c r="H104" s="164"/>
      <c r="R104" s="102"/>
      <c r="S104" s="102"/>
      <c r="T104" s="102"/>
      <c r="U104" s="102"/>
      <c r="AC104" s="601"/>
      <c r="AH104" s="102"/>
      <c r="AI104" s="102"/>
      <c r="AJ104" s="102"/>
      <c r="AK104" s="102"/>
    </row>
    <row r="105" spans="8:37" s="28" customFormat="1" x14ac:dyDescent="0.25">
      <c r="H105" s="164"/>
      <c r="R105" s="102"/>
      <c r="S105" s="102"/>
      <c r="T105" s="102"/>
      <c r="U105" s="102"/>
      <c r="AC105" s="601"/>
      <c r="AH105" s="102"/>
      <c r="AI105" s="102"/>
      <c r="AJ105" s="102"/>
      <c r="AK105" s="102"/>
    </row>
    <row r="106" spans="8:37" s="28" customFormat="1" x14ac:dyDescent="0.25">
      <c r="H106" s="164"/>
      <c r="R106" s="102"/>
      <c r="S106" s="102"/>
      <c r="T106" s="102"/>
      <c r="U106" s="102"/>
      <c r="AC106" s="601"/>
      <c r="AH106" s="102"/>
      <c r="AI106" s="102"/>
      <c r="AJ106" s="102"/>
      <c r="AK106" s="102"/>
    </row>
    <row r="107" spans="8:37" s="28" customFormat="1" x14ac:dyDescent="0.25">
      <c r="H107" s="164"/>
      <c r="R107" s="102"/>
      <c r="S107" s="102"/>
      <c r="T107" s="102"/>
      <c r="U107" s="102"/>
      <c r="AC107" s="601"/>
      <c r="AH107" s="102"/>
      <c r="AI107" s="102"/>
      <c r="AJ107" s="102"/>
      <c r="AK107" s="102"/>
    </row>
    <row r="108" spans="8:37" s="28" customFormat="1" x14ac:dyDescent="0.25">
      <c r="H108" s="164"/>
      <c r="R108" s="102"/>
      <c r="S108" s="102"/>
      <c r="T108" s="102"/>
      <c r="U108" s="102"/>
      <c r="AC108" s="601"/>
      <c r="AH108" s="102"/>
      <c r="AI108" s="102"/>
      <c r="AJ108" s="102"/>
      <c r="AK108" s="102"/>
    </row>
    <row r="109" spans="8:37" s="28" customFormat="1" x14ac:dyDescent="0.25">
      <c r="H109" s="164"/>
      <c r="R109" s="102"/>
      <c r="S109" s="102"/>
      <c r="T109" s="102"/>
      <c r="U109" s="102"/>
      <c r="AC109" s="601"/>
      <c r="AH109" s="102"/>
      <c r="AI109" s="102"/>
      <c r="AJ109" s="102"/>
      <c r="AK109" s="102"/>
    </row>
    <row r="110" spans="8:37" s="28" customFormat="1" x14ac:dyDescent="0.25">
      <c r="H110" s="164"/>
      <c r="R110" s="102"/>
      <c r="S110" s="102"/>
      <c r="T110" s="102"/>
      <c r="U110" s="102"/>
      <c r="AC110" s="601"/>
      <c r="AH110" s="102"/>
      <c r="AI110" s="102"/>
      <c r="AJ110" s="102"/>
      <c r="AK110" s="102"/>
    </row>
    <row r="111" spans="8:37" s="28" customFormat="1" x14ac:dyDescent="0.25">
      <c r="H111" s="164"/>
      <c r="R111" s="102"/>
      <c r="S111" s="102"/>
      <c r="T111" s="102"/>
      <c r="U111" s="102"/>
      <c r="AC111" s="601"/>
      <c r="AH111" s="102"/>
      <c r="AI111" s="102"/>
      <c r="AJ111" s="102"/>
      <c r="AK111" s="102"/>
    </row>
    <row r="112" spans="8:37" s="28" customFormat="1" x14ac:dyDescent="0.25">
      <c r="H112" s="164"/>
      <c r="R112" s="102"/>
      <c r="S112" s="102"/>
      <c r="T112" s="102"/>
      <c r="U112" s="102"/>
      <c r="AC112" s="601"/>
      <c r="AH112" s="102"/>
      <c r="AI112" s="102"/>
      <c r="AJ112" s="102"/>
      <c r="AK112" s="102"/>
    </row>
    <row r="113" spans="8:48" s="28" customFormat="1" x14ac:dyDescent="0.25">
      <c r="H113" s="164"/>
      <c r="R113" s="102"/>
      <c r="S113" s="102"/>
      <c r="T113" s="102"/>
      <c r="U113" s="102"/>
      <c r="AC113" s="601"/>
      <c r="AH113" s="102"/>
      <c r="AI113" s="102"/>
      <c r="AJ113" s="102"/>
      <c r="AK113" s="102"/>
    </row>
    <row r="114" spans="8:48" s="28" customFormat="1" x14ac:dyDescent="0.25">
      <c r="H114" s="164"/>
      <c r="R114" s="102"/>
      <c r="S114" s="102"/>
      <c r="T114" s="102"/>
      <c r="U114" s="102"/>
      <c r="AC114" s="601"/>
      <c r="AH114" s="102"/>
      <c r="AI114" s="102"/>
      <c r="AJ114" s="102"/>
      <c r="AK114" s="102"/>
    </row>
    <row r="115" spans="8:48" s="28" customFormat="1" x14ac:dyDescent="0.25">
      <c r="H115" s="164"/>
      <c r="R115" s="102"/>
      <c r="S115" s="102"/>
      <c r="T115" s="102"/>
      <c r="U115" s="102"/>
      <c r="AC115" s="601"/>
      <c r="AH115" s="102"/>
      <c r="AI115" s="102"/>
      <c r="AJ115" s="102"/>
      <c r="AK115" s="102"/>
    </row>
    <row r="116" spans="8:48" s="28" customFormat="1" x14ac:dyDescent="0.25">
      <c r="H116" s="164"/>
      <c r="R116" s="102"/>
      <c r="S116" s="102"/>
      <c r="T116" s="102"/>
      <c r="U116" s="102"/>
      <c r="AC116" s="601"/>
      <c r="AH116" s="102"/>
      <c r="AI116" s="102"/>
      <c r="AJ116" s="102"/>
      <c r="AK116" s="102"/>
    </row>
    <row r="117" spans="8:48" s="28" customFormat="1" x14ac:dyDescent="0.25">
      <c r="H117" s="164"/>
      <c r="R117" s="102"/>
      <c r="S117" s="102"/>
      <c r="T117" s="102"/>
      <c r="U117" s="102"/>
      <c r="AC117" s="601"/>
      <c r="AH117" s="102"/>
      <c r="AI117" s="102"/>
      <c r="AJ117" s="102"/>
      <c r="AK117" s="102"/>
    </row>
    <row r="118" spans="8:48" s="28" customFormat="1" x14ac:dyDescent="0.25">
      <c r="H118" s="164"/>
      <c r="R118" s="102"/>
      <c r="S118" s="102"/>
      <c r="T118" s="102"/>
      <c r="U118" s="102"/>
      <c r="AC118" s="601"/>
      <c r="AH118" s="102"/>
      <c r="AI118" s="102"/>
      <c r="AJ118" s="102"/>
      <c r="AK118" s="102"/>
    </row>
    <row r="119" spans="8:48" s="28" customFormat="1" x14ac:dyDescent="0.25">
      <c r="H119" s="164"/>
      <c r="R119" s="102"/>
      <c r="S119" s="102"/>
      <c r="T119" s="102"/>
      <c r="U119" s="102"/>
      <c r="AC119" s="601"/>
      <c r="AH119" s="102"/>
      <c r="AI119" s="102"/>
      <c r="AJ119" s="102"/>
      <c r="AK119" s="102"/>
    </row>
    <row r="120" spans="8:48" s="28" customFormat="1" x14ac:dyDescent="0.25">
      <c r="H120" s="164"/>
      <c r="R120" s="102"/>
      <c r="S120" s="102"/>
      <c r="T120" s="102"/>
      <c r="U120" s="102"/>
      <c r="AC120" s="601"/>
      <c r="AH120" s="102"/>
      <c r="AI120" s="102"/>
      <c r="AJ120" s="102"/>
      <c r="AK120" s="102"/>
    </row>
    <row r="121" spans="8:48" s="28" customFormat="1" x14ac:dyDescent="0.25">
      <c r="H121" s="164"/>
      <c r="R121" s="102"/>
      <c r="S121" s="102"/>
      <c r="T121" s="102"/>
      <c r="U121" s="102"/>
      <c r="AC121" s="601"/>
      <c r="AH121" s="102"/>
      <c r="AI121" s="102"/>
      <c r="AJ121" s="102"/>
      <c r="AK121" s="102"/>
    </row>
    <row r="122" spans="8:48" s="28" customFormat="1" x14ac:dyDescent="0.25">
      <c r="H122" s="164"/>
      <c r="R122" s="102"/>
      <c r="S122" s="102"/>
      <c r="T122" s="102"/>
      <c r="U122" s="102"/>
      <c r="AC122" s="601"/>
      <c r="AH122" s="102"/>
      <c r="AI122" s="102"/>
      <c r="AJ122" s="102"/>
      <c r="AK122" s="102"/>
    </row>
    <row r="123" spans="8:48" s="28" customFormat="1" x14ac:dyDescent="0.25">
      <c r="H123" s="164"/>
      <c r="R123" s="102"/>
      <c r="S123" s="102"/>
      <c r="T123" s="102"/>
      <c r="U123" s="102"/>
      <c r="AC123" s="601"/>
      <c r="AH123" s="102"/>
      <c r="AI123" s="102"/>
      <c r="AJ123" s="102"/>
      <c r="AK123" s="102"/>
    </row>
    <row r="124" spans="8:48" s="28" customFormat="1" x14ac:dyDescent="0.25">
      <c r="H124" s="164"/>
      <c r="R124" s="102"/>
      <c r="S124" s="102"/>
      <c r="T124" s="102"/>
      <c r="U124" s="102"/>
      <c r="AC124" s="601"/>
      <c r="AH124" s="102"/>
      <c r="AI124" s="102"/>
      <c r="AJ124" s="102"/>
      <c r="AK124" s="102"/>
    </row>
    <row r="125" spans="8:48" s="28" customFormat="1" x14ac:dyDescent="0.25">
      <c r="H125" s="164"/>
      <c r="R125" s="102"/>
      <c r="S125" s="102"/>
      <c r="T125" s="102"/>
      <c r="U125" s="102"/>
      <c r="AC125" s="601"/>
      <c r="AH125" s="102"/>
      <c r="AI125" s="102"/>
      <c r="AJ125" s="102"/>
      <c r="AK125" s="102"/>
    </row>
    <row r="126" spans="8:48" s="28" customFormat="1" x14ac:dyDescent="0.25">
      <c r="H126" s="164"/>
      <c r="R126" s="102"/>
      <c r="S126" s="102"/>
      <c r="T126" s="102"/>
      <c r="U126" s="102"/>
      <c r="AC126" s="601"/>
      <c r="AH126" s="102"/>
      <c r="AI126" s="102"/>
      <c r="AJ126" s="102"/>
      <c r="AK126" s="102"/>
    </row>
    <row r="127" spans="8:48" s="28" customFormat="1" x14ac:dyDescent="0.25">
      <c r="H127" s="164"/>
      <c r="R127" s="102"/>
      <c r="S127" s="102"/>
      <c r="T127" s="139"/>
      <c r="U127" s="102"/>
      <c r="W127" s="138"/>
      <c r="AC127" s="601"/>
      <c r="AH127" s="139"/>
      <c r="AI127" s="102"/>
      <c r="AJ127" s="102"/>
      <c r="AK127" s="102"/>
      <c r="AT127" s="125"/>
      <c r="AU127" s="138"/>
      <c r="AV127" s="138"/>
    </row>
    <row r="128" spans="8:48" s="28" customFormat="1" x14ac:dyDescent="0.25">
      <c r="H128" s="164"/>
      <c r="R128" s="102"/>
      <c r="S128" s="102"/>
      <c r="T128" s="139"/>
      <c r="U128" s="102"/>
      <c r="W128" s="138"/>
      <c r="AC128" s="601"/>
      <c r="AH128" s="139"/>
      <c r="AI128" s="102"/>
      <c r="AJ128" s="102"/>
      <c r="AK128" s="102"/>
      <c r="AT128" s="125"/>
      <c r="AU128" s="138"/>
      <c r="AV128" s="138"/>
    </row>
    <row r="129" spans="8:48" s="28" customFormat="1" x14ac:dyDescent="0.25">
      <c r="H129" s="164"/>
      <c r="R129" s="102"/>
      <c r="S129" s="102"/>
      <c r="T129" s="139"/>
      <c r="U129" s="102"/>
      <c r="W129" s="138"/>
      <c r="AC129" s="601"/>
      <c r="AH129" s="139"/>
      <c r="AI129" s="102"/>
      <c r="AJ129" s="102"/>
      <c r="AK129" s="102"/>
      <c r="AT129" s="125"/>
      <c r="AU129" s="138"/>
      <c r="AV129" s="138"/>
    </row>
    <row r="130" spans="8:48" s="28" customFormat="1" x14ac:dyDescent="0.25">
      <c r="H130" s="164"/>
      <c r="R130" s="102"/>
      <c r="S130" s="102"/>
      <c r="T130" s="139"/>
      <c r="U130" s="102"/>
      <c r="W130" s="138"/>
      <c r="AC130" s="601"/>
      <c r="AH130" s="139"/>
      <c r="AI130" s="102"/>
      <c r="AJ130" s="102"/>
      <c r="AK130" s="102"/>
      <c r="AT130" s="125"/>
      <c r="AU130" s="138"/>
      <c r="AV130" s="138"/>
    </row>
    <row r="131" spans="8:48" s="28" customFormat="1" x14ac:dyDescent="0.25">
      <c r="H131" s="164"/>
      <c r="R131" s="102"/>
      <c r="S131" s="102"/>
      <c r="T131" s="139"/>
      <c r="U131" s="102"/>
      <c r="W131" s="138"/>
      <c r="AC131" s="601"/>
      <c r="AH131" s="139"/>
      <c r="AI131" s="102"/>
      <c r="AJ131" s="102"/>
      <c r="AK131" s="102"/>
      <c r="AT131" s="125"/>
      <c r="AU131" s="138"/>
      <c r="AV131" s="138"/>
    </row>
    <row r="132" spans="8:48" s="28" customFormat="1" x14ac:dyDescent="0.25">
      <c r="H132" s="164"/>
      <c r="R132" s="102"/>
      <c r="S132" s="102"/>
      <c r="T132" s="139"/>
      <c r="U132" s="102"/>
      <c r="W132" s="138"/>
      <c r="AC132" s="601"/>
      <c r="AH132" s="139"/>
      <c r="AI132" s="102"/>
      <c r="AJ132" s="102"/>
      <c r="AK132" s="102"/>
      <c r="AT132" s="125"/>
      <c r="AU132" s="138"/>
      <c r="AV132" s="138"/>
    </row>
    <row r="133" spans="8:48" s="28" customFormat="1" x14ac:dyDescent="0.25">
      <c r="H133" s="164"/>
      <c r="R133" s="102"/>
      <c r="S133" s="102"/>
      <c r="T133" s="139"/>
      <c r="U133" s="102"/>
      <c r="W133" s="138"/>
      <c r="AC133" s="601"/>
      <c r="AH133" s="139"/>
      <c r="AI133" s="102"/>
      <c r="AJ133" s="102"/>
      <c r="AK133" s="102"/>
      <c r="AT133" s="125"/>
      <c r="AU133" s="138"/>
      <c r="AV133" s="138"/>
    </row>
    <row r="134" spans="8:48" s="28" customFormat="1" x14ac:dyDescent="0.25">
      <c r="H134" s="164"/>
      <c r="R134" s="102"/>
      <c r="S134" s="102"/>
      <c r="T134" s="139"/>
      <c r="U134" s="102"/>
      <c r="W134" s="138"/>
      <c r="AC134" s="601"/>
      <c r="AH134" s="139"/>
      <c r="AI134" s="102"/>
      <c r="AJ134" s="102"/>
      <c r="AK134" s="102"/>
      <c r="AT134" s="125"/>
      <c r="AU134" s="138"/>
      <c r="AV134" s="138"/>
    </row>
    <row r="135" spans="8:48" s="28" customFormat="1" x14ac:dyDescent="0.25">
      <c r="H135" s="164"/>
      <c r="R135" s="102"/>
      <c r="S135" s="102"/>
      <c r="T135" s="139"/>
      <c r="U135" s="102"/>
      <c r="W135" s="138"/>
      <c r="AC135" s="601"/>
      <c r="AH135" s="139"/>
      <c r="AI135" s="102"/>
      <c r="AJ135" s="102"/>
      <c r="AK135" s="102"/>
      <c r="AT135" s="125"/>
      <c r="AU135" s="138"/>
      <c r="AV135" s="138"/>
    </row>
    <row r="136" spans="8:48" s="28" customFormat="1" x14ac:dyDescent="0.25">
      <c r="H136" s="164"/>
      <c r="R136" s="102"/>
      <c r="S136" s="102"/>
      <c r="T136" s="139"/>
      <c r="U136" s="102"/>
      <c r="W136" s="138"/>
      <c r="AC136" s="601"/>
      <c r="AH136" s="139"/>
      <c r="AI136" s="102"/>
      <c r="AJ136" s="102"/>
      <c r="AK136" s="102"/>
      <c r="AT136" s="125"/>
      <c r="AU136" s="138"/>
      <c r="AV136" s="138"/>
    </row>
    <row r="137" spans="8:48" s="28" customFormat="1" x14ac:dyDescent="0.25">
      <c r="H137" s="164"/>
      <c r="R137" s="102"/>
      <c r="S137" s="102"/>
      <c r="T137" s="139"/>
      <c r="U137" s="102"/>
      <c r="W137" s="138"/>
      <c r="AC137" s="601"/>
      <c r="AH137" s="139"/>
      <c r="AI137" s="102"/>
      <c r="AJ137" s="102"/>
      <c r="AK137" s="102"/>
      <c r="AT137" s="125"/>
      <c r="AU137" s="138"/>
      <c r="AV137" s="138"/>
    </row>
    <row r="138" spans="8:48" s="28" customFormat="1" x14ac:dyDescent="0.25">
      <c r="H138" s="164"/>
      <c r="R138" s="102"/>
      <c r="S138" s="102"/>
      <c r="T138" s="139"/>
      <c r="U138" s="102"/>
      <c r="W138" s="138"/>
      <c r="AC138" s="601"/>
      <c r="AH138" s="139"/>
      <c r="AI138" s="102"/>
      <c r="AJ138" s="102"/>
      <c r="AK138" s="102"/>
      <c r="AT138" s="125"/>
      <c r="AU138" s="138"/>
      <c r="AV138" s="138"/>
    </row>
    <row r="139" spans="8:48" s="28" customFormat="1" x14ac:dyDescent="0.25">
      <c r="H139" s="164"/>
      <c r="R139" s="102"/>
      <c r="S139" s="102"/>
      <c r="T139" s="139"/>
      <c r="U139" s="102"/>
      <c r="W139" s="138"/>
      <c r="AC139" s="601"/>
      <c r="AH139" s="139"/>
      <c r="AI139" s="102"/>
      <c r="AJ139" s="102"/>
      <c r="AK139" s="102"/>
      <c r="AT139" s="125"/>
      <c r="AU139" s="138"/>
      <c r="AV139" s="138"/>
    </row>
    <row r="140" spans="8:48" s="28" customFormat="1" x14ac:dyDescent="0.25">
      <c r="H140" s="164"/>
      <c r="R140" s="102"/>
      <c r="S140" s="102"/>
      <c r="T140" s="139"/>
      <c r="U140" s="102"/>
      <c r="W140" s="138"/>
      <c r="AC140" s="601"/>
      <c r="AH140" s="139"/>
      <c r="AI140" s="102"/>
      <c r="AJ140" s="102"/>
      <c r="AK140" s="102"/>
      <c r="AT140" s="125"/>
      <c r="AU140" s="138"/>
      <c r="AV140" s="138"/>
    </row>
    <row r="141" spans="8:48" s="28" customFormat="1" x14ac:dyDescent="0.25">
      <c r="H141" s="164"/>
      <c r="R141" s="102"/>
      <c r="S141" s="102"/>
      <c r="T141" s="139"/>
      <c r="U141" s="102"/>
      <c r="W141" s="138"/>
      <c r="AC141" s="601"/>
      <c r="AH141" s="139"/>
      <c r="AI141" s="102"/>
      <c r="AJ141" s="102"/>
      <c r="AK141" s="102"/>
      <c r="AT141" s="125"/>
      <c r="AU141" s="138"/>
      <c r="AV141" s="138"/>
    </row>
    <row r="142" spans="8:48" s="28" customFormat="1" x14ac:dyDescent="0.25">
      <c r="H142" s="164"/>
      <c r="R142" s="102"/>
      <c r="S142" s="102"/>
      <c r="T142" s="139"/>
      <c r="U142" s="102"/>
      <c r="W142" s="138"/>
      <c r="AC142" s="601"/>
      <c r="AH142" s="139"/>
      <c r="AI142" s="102"/>
      <c r="AJ142" s="102"/>
      <c r="AK142" s="102"/>
      <c r="AT142" s="125"/>
      <c r="AU142" s="138"/>
      <c r="AV142" s="138"/>
    </row>
    <row r="143" spans="8:48" s="28" customFormat="1" x14ac:dyDescent="0.25">
      <c r="H143" s="164"/>
      <c r="R143" s="102"/>
      <c r="S143" s="102"/>
      <c r="T143" s="139"/>
      <c r="U143" s="102"/>
      <c r="W143" s="138"/>
      <c r="AC143" s="601"/>
      <c r="AH143" s="139"/>
      <c r="AI143" s="102"/>
      <c r="AJ143" s="102"/>
      <c r="AK143" s="102"/>
      <c r="AT143" s="125"/>
      <c r="AU143" s="138"/>
      <c r="AV143" s="138"/>
    </row>
    <row r="144" spans="8:48" s="28" customFormat="1" x14ac:dyDescent="0.25">
      <c r="H144" s="164"/>
      <c r="R144" s="102"/>
      <c r="S144" s="102"/>
      <c r="T144" s="139"/>
      <c r="U144" s="102"/>
      <c r="W144" s="138"/>
      <c r="AC144" s="601"/>
      <c r="AH144" s="139"/>
      <c r="AI144" s="102"/>
      <c r="AJ144" s="102"/>
      <c r="AK144" s="102"/>
      <c r="AT144" s="125"/>
      <c r="AU144" s="138"/>
      <c r="AV144" s="138"/>
    </row>
    <row r="145" spans="8:48" s="28" customFormat="1" x14ac:dyDescent="0.25">
      <c r="H145" s="164"/>
      <c r="R145" s="102"/>
      <c r="S145" s="102"/>
      <c r="T145" s="139"/>
      <c r="U145" s="102"/>
      <c r="W145" s="138"/>
      <c r="AC145" s="601"/>
      <c r="AH145" s="139"/>
      <c r="AI145" s="102"/>
      <c r="AJ145" s="102"/>
      <c r="AK145" s="102"/>
      <c r="AT145" s="125"/>
      <c r="AU145" s="138"/>
      <c r="AV145" s="138"/>
    </row>
    <row r="146" spans="8:48" s="28" customFormat="1" x14ac:dyDescent="0.25">
      <c r="H146" s="164"/>
      <c r="R146" s="102"/>
      <c r="S146" s="102"/>
      <c r="T146" s="139"/>
      <c r="U146" s="102"/>
      <c r="W146" s="138"/>
      <c r="AC146" s="601"/>
      <c r="AH146" s="139"/>
      <c r="AI146" s="102"/>
      <c r="AJ146" s="102"/>
      <c r="AK146" s="102"/>
      <c r="AT146" s="125"/>
      <c r="AU146" s="138"/>
      <c r="AV146" s="138"/>
    </row>
    <row r="147" spans="8:48" s="28" customFormat="1" x14ac:dyDescent="0.25">
      <c r="H147" s="164"/>
      <c r="R147" s="102"/>
      <c r="S147" s="102"/>
      <c r="T147" s="139"/>
      <c r="U147" s="102"/>
      <c r="W147" s="138"/>
      <c r="AC147" s="601"/>
      <c r="AH147" s="139"/>
      <c r="AI147" s="102"/>
      <c r="AJ147" s="102"/>
      <c r="AK147" s="102"/>
      <c r="AT147" s="125"/>
      <c r="AU147" s="138"/>
      <c r="AV147" s="138"/>
    </row>
    <row r="148" spans="8:48" s="28" customFormat="1" x14ac:dyDescent="0.25">
      <c r="H148" s="164"/>
      <c r="R148" s="102"/>
      <c r="S148" s="102"/>
      <c r="T148" s="139"/>
      <c r="U148" s="102"/>
      <c r="W148" s="138"/>
      <c r="AC148" s="601"/>
      <c r="AH148" s="139"/>
      <c r="AI148" s="102"/>
      <c r="AJ148" s="102"/>
      <c r="AK148" s="102"/>
      <c r="AT148" s="125"/>
      <c r="AU148" s="138"/>
      <c r="AV148" s="138"/>
    </row>
    <row r="149" spans="8:48" s="28" customFormat="1" x14ac:dyDescent="0.25">
      <c r="H149" s="164"/>
      <c r="R149" s="102"/>
      <c r="S149" s="102"/>
      <c r="T149" s="139"/>
      <c r="U149" s="102"/>
      <c r="W149" s="138"/>
      <c r="AC149" s="601"/>
      <c r="AH149" s="139"/>
      <c r="AI149" s="102"/>
      <c r="AJ149" s="102"/>
      <c r="AK149" s="102"/>
      <c r="AT149" s="125"/>
      <c r="AU149" s="138"/>
      <c r="AV149" s="138"/>
    </row>
    <row r="150" spans="8:48" s="28" customFormat="1" x14ac:dyDescent="0.25">
      <c r="H150" s="164"/>
      <c r="R150" s="102"/>
      <c r="S150" s="102"/>
      <c r="T150" s="139"/>
      <c r="U150" s="102"/>
      <c r="W150" s="138"/>
      <c r="AC150" s="601"/>
      <c r="AH150" s="139"/>
      <c r="AI150" s="102"/>
      <c r="AJ150" s="102"/>
      <c r="AK150" s="102"/>
      <c r="AT150" s="125"/>
      <c r="AU150" s="138"/>
      <c r="AV150" s="138"/>
    </row>
    <row r="151" spans="8:48" s="28" customFormat="1" x14ac:dyDescent="0.25">
      <c r="H151" s="164"/>
      <c r="R151" s="102"/>
      <c r="S151" s="102"/>
      <c r="T151" s="139"/>
      <c r="U151" s="102"/>
      <c r="W151" s="138"/>
      <c r="AC151" s="601"/>
      <c r="AH151" s="139"/>
      <c r="AI151" s="102"/>
      <c r="AJ151" s="102"/>
      <c r="AK151" s="102"/>
      <c r="AT151" s="125"/>
      <c r="AU151" s="138"/>
      <c r="AV151" s="138"/>
    </row>
    <row r="152" spans="8:48" s="28" customFormat="1" x14ac:dyDescent="0.25">
      <c r="H152" s="164"/>
      <c r="R152" s="102"/>
      <c r="S152" s="102"/>
      <c r="T152" s="139"/>
      <c r="U152" s="102"/>
      <c r="W152" s="138"/>
      <c r="AC152" s="601"/>
      <c r="AH152" s="139"/>
      <c r="AI152" s="102"/>
      <c r="AJ152" s="102"/>
      <c r="AK152" s="102"/>
      <c r="AT152" s="125"/>
      <c r="AU152" s="138"/>
      <c r="AV152" s="138"/>
    </row>
    <row r="153" spans="8:48" s="28" customFormat="1" x14ac:dyDescent="0.25">
      <c r="H153" s="164"/>
      <c r="R153" s="102"/>
      <c r="S153" s="102"/>
      <c r="T153" s="139"/>
      <c r="U153" s="102"/>
      <c r="W153" s="138"/>
      <c r="AC153" s="601"/>
      <c r="AH153" s="139"/>
      <c r="AI153" s="102"/>
      <c r="AJ153" s="102"/>
      <c r="AK153" s="102"/>
      <c r="AT153" s="125"/>
      <c r="AU153" s="138"/>
      <c r="AV153" s="138"/>
    </row>
    <row r="154" spans="8:48" s="28" customFormat="1" x14ac:dyDescent="0.25">
      <c r="H154" s="164"/>
      <c r="R154" s="102"/>
      <c r="S154" s="102"/>
      <c r="T154" s="139"/>
      <c r="U154" s="102"/>
      <c r="W154" s="138"/>
      <c r="AC154" s="601"/>
      <c r="AH154" s="139"/>
      <c r="AI154" s="102"/>
      <c r="AJ154" s="102"/>
      <c r="AK154" s="102"/>
      <c r="AT154" s="125"/>
      <c r="AU154" s="138"/>
      <c r="AV154" s="138"/>
    </row>
    <row r="155" spans="8:48" s="28" customFormat="1" x14ac:dyDescent="0.25">
      <c r="H155" s="164"/>
      <c r="R155" s="102"/>
      <c r="S155" s="102"/>
      <c r="T155" s="139"/>
      <c r="U155" s="102"/>
      <c r="W155" s="138"/>
      <c r="AC155" s="601"/>
      <c r="AH155" s="139"/>
      <c r="AI155" s="102"/>
      <c r="AJ155" s="102"/>
      <c r="AK155" s="102"/>
      <c r="AT155" s="125"/>
      <c r="AU155" s="138"/>
      <c r="AV155" s="138"/>
    </row>
    <row r="156" spans="8:48" s="28" customFormat="1" x14ac:dyDescent="0.25">
      <c r="H156" s="164"/>
      <c r="R156" s="102"/>
      <c r="S156" s="102"/>
      <c r="T156" s="139"/>
      <c r="U156" s="102"/>
      <c r="W156" s="138"/>
      <c r="AC156" s="601"/>
      <c r="AH156" s="139"/>
      <c r="AI156" s="102"/>
      <c r="AJ156" s="102"/>
      <c r="AK156" s="102"/>
      <c r="AT156" s="125"/>
      <c r="AU156" s="138"/>
      <c r="AV156" s="138"/>
    </row>
    <row r="157" spans="8:48" s="28" customFormat="1" x14ac:dyDescent="0.25">
      <c r="H157" s="164"/>
      <c r="R157" s="102"/>
      <c r="S157" s="102"/>
      <c r="T157" s="139"/>
      <c r="U157" s="102"/>
      <c r="W157" s="138"/>
      <c r="AC157" s="601"/>
      <c r="AH157" s="139"/>
      <c r="AI157" s="102"/>
      <c r="AJ157" s="102"/>
      <c r="AK157" s="102"/>
      <c r="AT157" s="125"/>
      <c r="AU157" s="138"/>
      <c r="AV157" s="138"/>
    </row>
    <row r="158" spans="8:48" s="28" customFormat="1" x14ac:dyDescent="0.25">
      <c r="H158" s="164"/>
      <c r="R158" s="102"/>
      <c r="S158" s="102"/>
      <c r="T158" s="139"/>
      <c r="U158" s="102"/>
      <c r="W158" s="138"/>
      <c r="AC158" s="601"/>
      <c r="AH158" s="139"/>
      <c r="AI158" s="102"/>
      <c r="AJ158" s="102"/>
      <c r="AK158" s="102"/>
      <c r="AT158" s="125"/>
      <c r="AU158" s="138"/>
      <c r="AV158" s="138"/>
    </row>
    <row r="159" spans="8:48" s="28" customFormat="1" x14ac:dyDescent="0.25">
      <c r="H159" s="164"/>
      <c r="R159" s="102"/>
      <c r="S159" s="102"/>
      <c r="T159" s="139"/>
      <c r="U159" s="102"/>
      <c r="W159" s="138"/>
      <c r="AC159" s="601"/>
      <c r="AH159" s="139"/>
      <c r="AI159" s="102"/>
      <c r="AJ159" s="102"/>
      <c r="AK159" s="102"/>
      <c r="AT159" s="125"/>
      <c r="AU159" s="138"/>
      <c r="AV159" s="138"/>
    </row>
    <row r="160" spans="8:48" s="28" customFormat="1" x14ac:dyDescent="0.25">
      <c r="H160" s="164"/>
      <c r="R160" s="102"/>
      <c r="S160" s="102"/>
      <c r="T160" s="139"/>
      <c r="U160" s="102"/>
      <c r="W160" s="138"/>
      <c r="AC160" s="601"/>
      <c r="AH160" s="139"/>
      <c r="AI160" s="102"/>
      <c r="AJ160" s="102"/>
      <c r="AK160" s="102"/>
      <c r="AT160" s="125"/>
      <c r="AU160" s="138"/>
      <c r="AV160" s="138"/>
    </row>
    <row r="161" spans="8:48" s="28" customFormat="1" x14ac:dyDescent="0.25">
      <c r="H161" s="164"/>
      <c r="R161" s="102"/>
      <c r="S161" s="102"/>
      <c r="T161" s="139"/>
      <c r="U161" s="102"/>
      <c r="W161" s="138"/>
      <c r="AC161" s="601"/>
      <c r="AH161" s="139"/>
      <c r="AI161" s="102"/>
      <c r="AJ161" s="102"/>
      <c r="AK161" s="102"/>
      <c r="AT161" s="125"/>
      <c r="AU161" s="138"/>
      <c r="AV161" s="138"/>
    </row>
    <row r="162" spans="8:48" s="28" customFormat="1" x14ac:dyDescent="0.25">
      <c r="H162" s="164"/>
      <c r="R162" s="102"/>
      <c r="S162" s="102"/>
      <c r="T162" s="139"/>
      <c r="U162" s="102"/>
      <c r="W162" s="138"/>
      <c r="AC162" s="601"/>
      <c r="AH162" s="139"/>
      <c r="AI162" s="102"/>
      <c r="AJ162" s="102"/>
      <c r="AK162" s="102"/>
      <c r="AT162" s="125"/>
      <c r="AU162" s="138"/>
      <c r="AV162" s="138"/>
    </row>
    <row r="163" spans="8:48" s="28" customFormat="1" x14ac:dyDescent="0.25">
      <c r="H163" s="164"/>
      <c r="R163" s="102"/>
      <c r="S163" s="102"/>
      <c r="T163" s="139"/>
      <c r="U163" s="102"/>
      <c r="W163" s="138"/>
      <c r="AC163" s="601"/>
      <c r="AH163" s="139"/>
      <c r="AI163" s="102"/>
      <c r="AJ163" s="102"/>
      <c r="AK163" s="102"/>
      <c r="AT163" s="125"/>
      <c r="AU163" s="138"/>
      <c r="AV163" s="138"/>
    </row>
    <row r="164" spans="8:48" s="28" customFormat="1" x14ac:dyDescent="0.25">
      <c r="H164" s="164"/>
      <c r="R164" s="102"/>
      <c r="S164" s="102"/>
      <c r="T164" s="139"/>
      <c r="U164" s="102"/>
      <c r="W164" s="138"/>
      <c r="AC164" s="601"/>
      <c r="AH164" s="139"/>
      <c r="AI164" s="102"/>
      <c r="AJ164" s="102"/>
      <c r="AK164" s="102"/>
      <c r="AT164" s="125"/>
      <c r="AU164" s="138"/>
      <c r="AV164" s="138"/>
    </row>
    <row r="165" spans="8:48" s="28" customFormat="1" x14ac:dyDescent="0.25">
      <c r="H165" s="164"/>
      <c r="R165" s="102"/>
      <c r="S165" s="102"/>
      <c r="T165" s="139"/>
      <c r="U165" s="102"/>
      <c r="W165" s="138"/>
      <c r="AC165" s="601"/>
      <c r="AH165" s="139"/>
      <c r="AI165" s="102"/>
      <c r="AJ165" s="102"/>
      <c r="AK165" s="102"/>
      <c r="AT165" s="125"/>
      <c r="AU165" s="138"/>
      <c r="AV165" s="138"/>
    </row>
    <row r="166" spans="8:48" s="28" customFormat="1" x14ac:dyDescent="0.25">
      <c r="H166" s="164"/>
      <c r="R166" s="102"/>
      <c r="S166" s="102"/>
      <c r="T166" s="139"/>
      <c r="U166" s="102"/>
      <c r="W166" s="138"/>
      <c r="AC166" s="601"/>
      <c r="AH166" s="139"/>
      <c r="AI166" s="102"/>
      <c r="AJ166" s="102"/>
      <c r="AK166" s="102"/>
      <c r="AT166" s="125"/>
      <c r="AU166" s="138"/>
      <c r="AV166" s="138"/>
    </row>
    <row r="167" spans="8:48" s="28" customFormat="1" x14ac:dyDescent="0.25">
      <c r="H167" s="164"/>
      <c r="R167" s="102"/>
      <c r="S167" s="102"/>
      <c r="T167" s="139"/>
      <c r="U167" s="102"/>
      <c r="W167" s="138"/>
      <c r="AC167" s="601"/>
      <c r="AH167" s="139"/>
      <c r="AI167" s="102"/>
      <c r="AJ167" s="102"/>
      <c r="AK167" s="102"/>
      <c r="AT167" s="125"/>
      <c r="AU167" s="138"/>
      <c r="AV167" s="138"/>
    </row>
    <row r="168" spans="8:48" s="28" customFormat="1" x14ac:dyDescent="0.25">
      <c r="H168" s="164"/>
      <c r="R168" s="102"/>
      <c r="S168" s="102"/>
      <c r="T168" s="139"/>
      <c r="U168" s="102"/>
      <c r="W168" s="138"/>
      <c r="AC168" s="601"/>
      <c r="AH168" s="139"/>
      <c r="AI168" s="102"/>
      <c r="AJ168" s="102"/>
      <c r="AK168" s="102"/>
      <c r="AT168" s="125"/>
      <c r="AU168" s="138"/>
      <c r="AV168" s="138"/>
    </row>
    <row r="169" spans="8:48" s="28" customFormat="1" x14ac:dyDescent="0.25">
      <c r="H169" s="164"/>
      <c r="R169" s="102"/>
      <c r="S169" s="102"/>
      <c r="T169" s="139"/>
      <c r="U169" s="102"/>
      <c r="W169" s="138"/>
      <c r="AC169" s="601"/>
      <c r="AH169" s="139"/>
      <c r="AI169" s="102"/>
      <c r="AJ169" s="102"/>
      <c r="AK169" s="102"/>
      <c r="AT169" s="125"/>
      <c r="AU169" s="138"/>
      <c r="AV169" s="138"/>
    </row>
    <row r="170" spans="8:48" s="28" customFormat="1" x14ac:dyDescent="0.25">
      <c r="H170" s="164"/>
      <c r="R170" s="102"/>
      <c r="S170" s="102"/>
      <c r="T170" s="139"/>
      <c r="U170" s="102"/>
      <c r="W170" s="138"/>
      <c r="AC170" s="601"/>
      <c r="AH170" s="139"/>
      <c r="AI170" s="102"/>
      <c r="AJ170" s="102"/>
      <c r="AK170" s="102"/>
      <c r="AT170" s="125"/>
      <c r="AU170" s="138"/>
      <c r="AV170" s="138"/>
    </row>
    <row r="171" spans="8:48" s="28" customFormat="1" x14ac:dyDescent="0.25">
      <c r="H171" s="164"/>
      <c r="R171" s="102"/>
      <c r="S171" s="102"/>
      <c r="T171" s="139"/>
      <c r="U171" s="102"/>
      <c r="W171" s="138"/>
      <c r="AC171" s="601"/>
      <c r="AH171" s="139"/>
      <c r="AI171" s="102"/>
      <c r="AJ171" s="102"/>
      <c r="AK171" s="102"/>
      <c r="AT171" s="125"/>
      <c r="AU171" s="138"/>
      <c r="AV171" s="138"/>
    </row>
    <row r="172" spans="8:48" s="28" customFormat="1" x14ac:dyDescent="0.25">
      <c r="H172" s="164"/>
      <c r="R172" s="102"/>
      <c r="S172" s="102"/>
      <c r="T172" s="139"/>
      <c r="U172" s="102"/>
      <c r="W172" s="138"/>
      <c r="AC172" s="601"/>
      <c r="AH172" s="139"/>
      <c r="AI172" s="102"/>
      <c r="AJ172" s="102"/>
      <c r="AK172" s="102"/>
      <c r="AT172" s="125"/>
      <c r="AU172" s="138"/>
      <c r="AV172" s="138"/>
    </row>
    <row r="173" spans="8:48" s="28" customFormat="1" x14ac:dyDescent="0.25">
      <c r="H173" s="164"/>
      <c r="R173" s="102"/>
      <c r="S173" s="102"/>
      <c r="T173" s="139"/>
      <c r="U173" s="102"/>
      <c r="W173" s="138"/>
      <c r="AC173" s="601"/>
      <c r="AH173" s="139"/>
      <c r="AI173" s="102"/>
      <c r="AJ173" s="102"/>
      <c r="AK173" s="102"/>
      <c r="AT173" s="125"/>
      <c r="AU173" s="138"/>
      <c r="AV173" s="138"/>
    </row>
    <row r="174" spans="8:48" s="28" customFormat="1" x14ac:dyDescent="0.25">
      <c r="H174" s="164"/>
      <c r="R174" s="102"/>
      <c r="S174" s="102"/>
      <c r="T174" s="139"/>
      <c r="U174" s="102"/>
      <c r="W174" s="138"/>
      <c r="AC174" s="601"/>
      <c r="AH174" s="139"/>
      <c r="AI174" s="102"/>
      <c r="AJ174" s="102"/>
      <c r="AK174" s="102"/>
      <c r="AT174" s="125"/>
      <c r="AU174" s="138"/>
      <c r="AV174" s="138"/>
    </row>
    <row r="175" spans="8:48" s="28" customFormat="1" x14ac:dyDescent="0.25">
      <c r="H175" s="164"/>
      <c r="R175" s="102"/>
      <c r="S175" s="102"/>
      <c r="T175" s="139"/>
      <c r="U175" s="102"/>
      <c r="W175" s="138"/>
      <c r="AC175" s="601"/>
      <c r="AH175" s="139"/>
      <c r="AI175" s="102"/>
      <c r="AJ175" s="102"/>
      <c r="AK175" s="102"/>
      <c r="AT175" s="125"/>
      <c r="AU175" s="138"/>
      <c r="AV175" s="138"/>
    </row>
    <row r="176" spans="8:48" s="28" customFormat="1" x14ac:dyDescent="0.25">
      <c r="H176" s="164"/>
      <c r="R176" s="102"/>
      <c r="S176" s="102"/>
      <c r="T176" s="139"/>
      <c r="U176" s="102"/>
      <c r="W176" s="138"/>
      <c r="AC176" s="601"/>
      <c r="AH176" s="139"/>
      <c r="AI176" s="102"/>
      <c r="AJ176" s="102"/>
      <c r="AK176" s="102"/>
      <c r="AT176" s="125"/>
      <c r="AU176" s="138"/>
      <c r="AV176" s="138"/>
    </row>
    <row r="177" spans="8:48" s="28" customFormat="1" x14ac:dyDescent="0.25">
      <c r="H177" s="164"/>
      <c r="R177" s="102"/>
      <c r="S177" s="102"/>
      <c r="T177" s="139"/>
      <c r="U177" s="102"/>
      <c r="W177" s="138"/>
      <c r="AC177" s="601"/>
      <c r="AH177" s="139"/>
      <c r="AI177" s="102"/>
      <c r="AJ177" s="102"/>
      <c r="AK177" s="102"/>
      <c r="AT177" s="125"/>
      <c r="AU177" s="138"/>
      <c r="AV177" s="138"/>
    </row>
    <row r="178" spans="8:48" s="28" customFormat="1" x14ac:dyDescent="0.25">
      <c r="H178" s="164"/>
      <c r="R178" s="102"/>
      <c r="S178" s="102"/>
      <c r="T178" s="139"/>
      <c r="U178" s="102"/>
      <c r="W178" s="138"/>
      <c r="AC178" s="601"/>
      <c r="AH178" s="139"/>
      <c r="AI178" s="102"/>
      <c r="AJ178" s="102"/>
      <c r="AK178" s="102"/>
      <c r="AT178" s="125"/>
      <c r="AU178" s="138"/>
      <c r="AV178" s="138"/>
    </row>
    <row r="179" spans="8:48" s="28" customFormat="1" x14ac:dyDescent="0.25">
      <c r="H179" s="164"/>
      <c r="R179" s="102"/>
      <c r="S179" s="102"/>
      <c r="T179" s="139"/>
      <c r="U179" s="102"/>
      <c r="W179" s="138"/>
      <c r="AC179" s="601"/>
      <c r="AH179" s="139"/>
      <c r="AI179" s="102"/>
      <c r="AJ179" s="102"/>
      <c r="AK179" s="102"/>
      <c r="AT179" s="125"/>
      <c r="AU179" s="138"/>
      <c r="AV179" s="138"/>
    </row>
    <row r="180" spans="8:48" s="28" customFormat="1" x14ac:dyDescent="0.25">
      <c r="H180" s="164"/>
      <c r="R180" s="102"/>
      <c r="S180" s="102"/>
      <c r="T180" s="139"/>
      <c r="U180" s="102"/>
      <c r="W180" s="138"/>
      <c r="AC180" s="601"/>
      <c r="AH180" s="139"/>
      <c r="AI180" s="102"/>
      <c r="AJ180" s="102"/>
      <c r="AK180" s="102"/>
      <c r="AT180" s="125"/>
      <c r="AU180" s="138"/>
      <c r="AV180" s="138"/>
    </row>
    <row r="181" spans="8:48" s="28" customFormat="1" x14ac:dyDescent="0.25">
      <c r="H181" s="164"/>
      <c r="R181" s="102"/>
      <c r="S181" s="102"/>
      <c r="T181" s="139"/>
      <c r="U181" s="102"/>
      <c r="W181" s="138"/>
      <c r="AC181" s="601"/>
      <c r="AH181" s="139"/>
      <c r="AI181" s="102"/>
      <c r="AJ181" s="102"/>
      <c r="AK181" s="102"/>
      <c r="AT181" s="125"/>
      <c r="AU181" s="138"/>
      <c r="AV181" s="138"/>
    </row>
    <row r="182" spans="8:48" s="28" customFormat="1" x14ac:dyDescent="0.25">
      <c r="H182" s="164"/>
      <c r="R182" s="102"/>
      <c r="S182" s="102"/>
      <c r="T182" s="139"/>
      <c r="U182" s="102"/>
      <c r="W182" s="138"/>
      <c r="AC182" s="601"/>
      <c r="AH182" s="139"/>
      <c r="AI182" s="102"/>
      <c r="AJ182" s="102"/>
      <c r="AK182" s="102"/>
      <c r="AT182" s="125"/>
      <c r="AU182" s="138"/>
      <c r="AV182" s="138"/>
    </row>
    <row r="183" spans="8:48" s="28" customFormat="1" x14ac:dyDescent="0.25">
      <c r="H183" s="164"/>
      <c r="R183" s="102"/>
      <c r="S183" s="102"/>
      <c r="T183" s="139"/>
      <c r="U183" s="102"/>
      <c r="W183" s="138"/>
      <c r="AC183" s="601"/>
      <c r="AH183" s="139"/>
      <c r="AI183" s="102"/>
      <c r="AJ183" s="102"/>
      <c r="AK183" s="102"/>
      <c r="AT183" s="125"/>
      <c r="AU183" s="138"/>
      <c r="AV183" s="138"/>
    </row>
    <row r="184" spans="8:48" s="28" customFormat="1" x14ac:dyDescent="0.25">
      <c r="H184" s="164"/>
      <c r="R184" s="102"/>
      <c r="S184" s="102"/>
      <c r="T184" s="139"/>
      <c r="U184" s="102"/>
      <c r="W184" s="138"/>
      <c r="AC184" s="601"/>
      <c r="AH184" s="139"/>
      <c r="AI184" s="102"/>
      <c r="AJ184" s="102"/>
      <c r="AK184" s="102"/>
      <c r="AT184" s="125"/>
      <c r="AU184" s="138"/>
      <c r="AV184" s="138"/>
    </row>
    <row r="185" spans="8:48" s="28" customFormat="1" x14ac:dyDescent="0.25">
      <c r="H185" s="164"/>
      <c r="R185" s="102"/>
      <c r="S185" s="102"/>
      <c r="T185" s="139"/>
      <c r="U185" s="102"/>
      <c r="W185" s="138"/>
      <c r="AC185" s="601"/>
      <c r="AH185" s="139"/>
      <c r="AI185" s="102"/>
      <c r="AJ185" s="102"/>
      <c r="AK185" s="102"/>
      <c r="AT185" s="125"/>
      <c r="AU185" s="138"/>
      <c r="AV185" s="138"/>
    </row>
    <row r="186" spans="8:48" s="28" customFormat="1" x14ac:dyDescent="0.25">
      <c r="H186" s="164"/>
      <c r="R186" s="102"/>
      <c r="S186" s="102"/>
      <c r="T186" s="139"/>
      <c r="U186" s="102"/>
      <c r="W186" s="138"/>
      <c r="AC186" s="601"/>
      <c r="AH186" s="139"/>
      <c r="AI186" s="102"/>
      <c r="AJ186" s="102"/>
      <c r="AK186" s="102"/>
      <c r="AT186" s="125"/>
      <c r="AU186" s="138"/>
      <c r="AV186" s="138"/>
    </row>
    <row r="187" spans="8:48" s="28" customFormat="1" x14ac:dyDescent="0.25">
      <c r="H187" s="164"/>
      <c r="R187" s="102"/>
      <c r="S187" s="102"/>
      <c r="T187" s="139"/>
      <c r="U187" s="102"/>
      <c r="W187" s="138"/>
      <c r="AC187" s="601"/>
      <c r="AH187" s="139"/>
      <c r="AI187" s="102"/>
      <c r="AJ187" s="102"/>
      <c r="AK187" s="102"/>
      <c r="AT187" s="125"/>
      <c r="AU187" s="138"/>
      <c r="AV187" s="138"/>
    </row>
    <row r="188" spans="8:48" s="28" customFormat="1" x14ac:dyDescent="0.25">
      <c r="H188" s="164"/>
      <c r="R188" s="102"/>
      <c r="S188" s="102"/>
      <c r="T188" s="139"/>
      <c r="U188" s="102"/>
      <c r="W188" s="138"/>
      <c r="AC188" s="601"/>
      <c r="AH188" s="139"/>
      <c r="AI188" s="102"/>
      <c r="AJ188" s="102"/>
      <c r="AK188" s="102"/>
      <c r="AT188" s="125"/>
      <c r="AU188" s="138"/>
      <c r="AV188" s="138"/>
    </row>
    <row r="189" spans="8:48" s="28" customFormat="1" x14ac:dyDescent="0.25">
      <c r="H189" s="164"/>
      <c r="R189" s="102"/>
      <c r="S189" s="102"/>
      <c r="T189" s="139"/>
      <c r="U189" s="102"/>
      <c r="W189" s="138"/>
      <c r="AC189" s="601"/>
      <c r="AH189" s="139"/>
      <c r="AI189" s="102"/>
      <c r="AJ189" s="102"/>
      <c r="AK189" s="102"/>
      <c r="AT189" s="125"/>
      <c r="AU189" s="138"/>
      <c r="AV189" s="138"/>
    </row>
    <row r="190" spans="8:48" s="28" customFormat="1" x14ac:dyDescent="0.25">
      <c r="H190" s="164"/>
      <c r="R190" s="102"/>
      <c r="S190" s="102"/>
      <c r="T190" s="139"/>
      <c r="U190" s="102"/>
      <c r="W190" s="138"/>
      <c r="AC190" s="601"/>
      <c r="AH190" s="139"/>
      <c r="AI190" s="102"/>
      <c r="AJ190" s="102"/>
      <c r="AK190" s="102"/>
      <c r="AT190" s="125"/>
      <c r="AU190" s="138"/>
      <c r="AV190" s="138"/>
    </row>
    <row r="191" spans="8:48" s="28" customFormat="1" x14ac:dyDescent="0.25">
      <c r="H191" s="164"/>
      <c r="R191" s="102"/>
      <c r="S191" s="102"/>
      <c r="T191" s="139"/>
      <c r="U191" s="102"/>
      <c r="W191" s="138"/>
      <c r="AC191" s="601"/>
      <c r="AH191" s="139"/>
      <c r="AI191" s="102"/>
      <c r="AJ191" s="102"/>
      <c r="AK191" s="102"/>
      <c r="AT191" s="125"/>
      <c r="AU191" s="138"/>
      <c r="AV191" s="138"/>
    </row>
    <row r="192" spans="8:48" s="28" customFormat="1" x14ac:dyDescent="0.25">
      <c r="H192" s="164"/>
      <c r="R192" s="102"/>
      <c r="S192" s="102"/>
      <c r="T192" s="139"/>
      <c r="U192" s="102"/>
      <c r="W192" s="138"/>
      <c r="AC192" s="601"/>
      <c r="AH192" s="139"/>
      <c r="AI192" s="102"/>
      <c r="AJ192" s="102"/>
      <c r="AK192" s="102"/>
      <c r="AT192" s="125"/>
      <c r="AU192" s="138"/>
      <c r="AV192" s="138"/>
    </row>
    <row r="193" spans="8:48" s="28" customFormat="1" x14ac:dyDescent="0.25">
      <c r="H193" s="164"/>
      <c r="R193" s="102"/>
      <c r="S193" s="102"/>
      <c r="T193" s="139"/>
      <c r="U193" s="102"/>
      <c r="W193" s="138"/>
      <c r="AC193" s="601"/>
      <c r="AH193" s="139"/>
      <c r="AI193" s="102"/>
      <c r="AJ193" s="102"/>
      <c r="AK193" s="102"/>
      <c r="AT193" s="125"/>
      <c r="AU193" s="138"/>
      <c r="AV193" s="138"/>
    </row>
    <row r="194" spans="8:48" s="28" customFormat="1" x14ac:dyDescent="0.25">
      <c r="H194" s="164"/>
      <c r="R194" s="102"/>
      <c r="S194" s="102"/>
      <c r="T194" s="139"/>
      <c r="U194" s="102"/>
      <c r="W194" s="138"/>
      <c r="AC194" s="601"/>
      <c r="AH194" s="139"/>
      <c r="AI194" s="102"/>
      <c r="AJ194" s="102"/>
      <c r="AK194" s="102"/>
      <c r="AT194" s="125"/>
      <c r="AU194" s="138"/>
      <c r="AV194" s="138"/>
    </row>
    <row r="195" spans="8:48" s="28" customFormat="1" x14ac:dyDescent="0.25">
      <c r="H195" s="164"/>
      <c r="R195" s="102"/>
      <c r="S195" s="102"/>
      <c r="T195" s="139"/>
      <c r="U195" s="102"/>
      <c r="W195" s="138"/>
      <c r="AC195" s="601"/>
      <c r="AH195" s="139"/>
      <c r="AI195" s="102"/>
      <c r="AJ195" s="102"/>
      <c r="AK195" s="102"/>
      <c r="AT195" s="125"/>
      <c r="AU195" s="138"/>
      <c r="AV195" s="138"/>
    </row>
    <row r="196" spans="8:48" s="28" customFormat="1" x14ac:dyDescent="0.25">
      <c r="H196" s="164"/>
      <c r="R196" s="102"/>
      <c r="S196" s="102"/>
      <c r="T196" s="139"/>
      <c r="U196" s="102"/>
      <c r="W196" s="138"/>
      <c r="AC196" s="601"/>
      <c r="AH196" s="139"/>
      <c r="AI196" s="102"/>
      <c r="AJ196" s="102"/>
      <c r="AK196" s="102"/>
      <c r="AT196" s="125"/>
      <c r="AU196" s="138"/>
      <c r="AV196" s="138"/>
    </row>
    <row r="197" spans="8:48" s="28" customFormat="1" x14ac:dyDescent="0.25">
      <c r="H197" s="164"/>
      <c r="R197" s="102"/>
      <c r="S197" s="102"/>
      <c r="T197" s="139"/>
      <c r="U197" s="102"/>
      <c r="W197" s="138"/>
      <c r="AC197" s="601"/>
      <c r="AH197" s="139"/>
      <c r="AI197" s="102"/>
      <c r="AJ197" s="102"/>
      <c r="AK197" s="102"/>
      <c r="AT197" s="125"/>
      <c r="AU197" s="138"/>
      <c r="AV197" s="138"/>
    </row>
    <row r="198" spans="8:48" s="28" customFormat="1" x14ac:dyDescent="0.25">
      <c r="H198" s="164"/>
      <c r="R198" s="102"/>
      <c r="S198" s="102"/>
      <c r="T198" s="139"/>
      <c r="U198" s="102"/>
      <c r="W198" s="138"/>
      <c r="AC198" s="601"/>
      <c r="AH198" s="139"/>
      <c r="AI198" s="102"/>
      <c r="AJ198" s="102"/>
      <c r="AK198" s="102"/>
      <c r="AT198" s="125"/>
      <c r="AU198" s="138"/>
      <c r="AV198" s="138"/>
    </row>
    <row r="199" spans="8:48" s="28" customFormat="1" x14ac:dyDescent="0.25">
      <c r="H199" s="164"/>
      <c r="R199" s="102"/>
      <c r="S199" s="102"/>
      <c r="T199" s="139"/>
      <c r="U199" s="102"/>
      <c r="W199" s="138"/>
      <c r="AC199" s="601"/>
      <c r="AH199" s="139"/>
      <c r="AI199" s="102"/>
      <c r="AJ199" s="102"/>
      <c r="AK199" s="102"/>
      <c r="AT199" s="125"/>
      <c r="AU199" s="138"/>
      <c r="AV199" s="138"/>
    </row>
    <row r="200" spans="8:48" s="28" customFormat="1" x14ac:dyDescent="0.25">
      <c r="H200" s="164"/>
      <c r="R200" s="102"/>
      <c r="S200" s="102"/>
      <c r="T200" s="139"/>
      <c r="U200" s="102"/>
      <c r="W200" s="138"/>
      <c r="AC200" s="601"/>
      <c r="AH200" s="139"/>
      <c r="AI200" s="102"/>
      <c r="AJ200" s="102"/>
      <c r="AK200" s="102"/>
      <c r="AT200" s="125"/>
      <c r="AU200" s="138"/>
      <c r="AV200" s="138"/>
    </row>
    <row r="201" spans="8:48" s="28" customFormat="1" x14ac:dyDescent="0.25">
      <c r="H201" s="164"/>
      <c r="R201" s="102"/>
      <c r="S201" s="102"/>
      <c r="T201" s="139"/>
      <c r="U201" s="102"/>
      <c r="W201" s="138"/>
      <c r="AC201" s="601"/>
      <c r="AH201" s="139"/>
      <c r="AI201" s="102"/>
      <c r="AJ201" s="102"/>
      <c r="AK201" s="102"/>
      <c r="AT201" s="125"/>
      <c r="AU201" s="138"/>
      <c r="AV201" s="138"/>
    </row>
    <row r="202" spans="8:48" s="28" customFormat="1" x14ac:dyDescent="0.25">
      <c r="H202" s="164"/>
      <c r="R202" s="102"/>
      <c r="S202" s="102"/>
      <c r="T202" s="139"/>
      <c r="U202" s="102"/>
      <c r="W202" s="138"/>
      <c r="AC202" s="601"/>
      <c r="AH202" s="139"/>
      <c r="AI202" s="102"/>
      <c r="AJ202" s="102"/>
      <c r="AK202" s="102"/>
      <c r="AT202" s="125"/>
      <c r="AU202" s="138"/>
      <c r="AV202" s="138"/>
    </row>
    <row r="203" spans="8:48" s="28" customFormat="1" x14ac:dyDescent="0.25">
      <c r="H203" s="164"/>
      <c r="R203" s="102"/>
      <c r="S203" s="102"/>
      <c r="T203" s="139"/>
      <c r="U203" s="102"/>
      <c r="W203" s="138"/>
      <c r="AC203" s="601"/>
      <c r="AH203" s="139"/>
      <c r="AI203" s="102"/>
      <c r="AJ203" s="102"/>
      <c r="AK203" s="102"/>
      <c r="AT203" s="125"/>
      <c r="AU203" s="138"/>
      <c r="AV203" s="138"/>
    </row>
    <row r="204" spans="8:48" s="28" customFormat="1" x14ac:dyDescent="0.25">
      <c r="H204" s="164"/>
      <c r="R204" s="102"/>
      <c r="S204" s="102"/>
      <c r="T204" s="139"/>
      <c r="U204" s="102"/>
      <c r="W204" s="138"/>
      <c r="AC204" s="601"/>
      <c r="AH204" s="139"/>
      <c r="AI204" s="102"/>
      <c r="AJ204" s="102"/>
      <c r="AK204" s="102"/>
      <c r="AT204" s="125"/>
      <c r="AU204" s="138"/>
      <c r="AV204" s="138"/>
    </row>
    <row r="205" spans="8:48" s="28" customFormat="1" x14ac:dyDescent="0.25">
      <c r="H205" s="164"/>
      <c r="R205" s="102"/>
      <c r="S205" s="102"/>
      <c r="T205" s="139"/>
      <c r="U205" s="102"/>
      <c r="W205" s="138"/>
      <c r="AC205" s="601"/>
      <c r="AH205" s="139"/>
      <c r="AI205" s="102"/>
      <c r="AJ205" s="102"/>
      <c r="AK205" s="102"/>
      <c r="AT205" s="125"/>
      <c r="AU205" s="138"/>
      <c r="AV205" s="138"/>
    </row>
    <row r="206" spans="8:48" s="28" customFormat="1" x14ac:dyDescent="0.25">
      <c r="H206" s="164"/>
      <c r="R206" s="102"/>
      <c r="S206" s="102"/>
      <c r="T206" s="139"/>
      <c r="U206" s="102"/>
      <c r="W206" s="138"/>
      <c r="AC206" s="601"/>
      <c r="AH206" s="139"/>
      <c r="AI206" s="102"/>
      <c r="AJ206" s="102"/>
      <c r="AK206" s="102"/>
      <c r="AT206" s="125"/>
      <c r="AU206" s="138"/>
      <c r="AV206" s="138"/>
    </row>
    <row r="207" spans="8:48" s="28" customFormat="1" x14ac:dyDescent="0.25">
      <c r="H207" s="164"/>
      <c r="R207" s="102"/>
      <c r="S207" s="102"/>
      <c r="T207" s="139"/>
      <c r="U207" s="102"/>
      <c r="W207" s="138"/>
      <c r="AC207" s="601"/>
      <c r="AH207" s="139"/>
      <c r="AI207" s="102"/>
      <c r="AJ207" s="102"/>
      <c r="AK207" s="102"/>
      <c r="AT207" s="125"/>
      <c r="AU207" s="138"/>
      <c r="AV207" s="138"/>
    </row>
    <row r="208" spans="8:48" s="28" customFormat="1" x14ac:dyDescent="0.25">
      <c r="H208" s="164"/>
      <c r="R208" s="102"/>
      <c r="S208" s="102"/>
      <c r="T208" s="139"/>
      <c r="U208" s="102"/>
      <c r="W208" s="138"/>
      <c r="AC208" s="601"/>
      <c r="AH208" s="139"/>
      <c r="AI208" s="102"/>
      <c r="AJ208" s="102"/>
      <c r="AK208" s="102"/>
      <c r="AT208" s="125"/>
      <c r="AU208" s="138"/>
      <c r="AV208" s="138"/>
    </row>
    <row r="209" spans="8:48" s="28" customFormat="1" x14ac:dyDescent="0.25">
      <c r="H209" s="164"/>
      <c r="R209" s="102"/>
      <c r="S209" s="102"/>
      <c r="T209" s="139"/>
      <c r="U209" s="102"/>
      <c r="W209" s="138"/>
      <c r="AC209" s="601"/>
      <c r="AH209" s="139"/>
      <c r="AI209" s="102"/>
      <c r="AJ209" s="102"/>
      <c r="AK209" s="102"/>
      <c r="AT209" s="125"/>
      <c r="AU209" s="138"/>
      <c r="AV209" s="138"/>
    </row>
    <row r="210" spans="8:48" s="28" customFormat="1" x14ac:dyDescent="0.25">
      <c r="H210" s="164"/>
      <c r="R210" s="102"/>
      <c r="S210" s="102"/>
      <c r="T210" s="139"/>
      <c r="U210" s="102"/>
      <c r="W210" s="138"/>
      <c r="AC210" s="601"/>
      <c r="AH210" s="139"/>
      <c r="AI210" s="102"/>
      <c r="AJ210" s="102"/>
      <c r="AK210" s="102"/>
      <c r="AT210" s="125"/>
      <c r="AU210" s="138"/>
      <c r="AV210" s="138"/>
    </row>
    <row r="211" spans="8:48" s="28" customFormat="1" x14ac:dyDescent="0.25">
      <c r="H211" s="164"/>
      <c r="R211" s="102"/>
      <c r="S211" s="102"/>
      <c r="T211" s="139"/>
      <c r="U211" s="102"/>
      <c r="W211" s="138"/>
      <c r="AC211" s="601"/>
      <c r="AH211" s="139"/>
      <c r="AI211" s="102"/>
      <c r="AJ211" s="102"/>
      <c r="AK211" s="102"/>
      <c r="AT211" s="125"/>
      <c r="AU211" s="138"/>
      <c r="AV211" s="138"/>
    </row>
    <row r="212" spans="8:48" s="28" customFormat="1" x14ac:dyDescent="0.25">
      <c r="H212" s="164"/>
      <c r="R212" s="102"/>
      <c r="S212" s="102"/>
      <c r="T212" s="139"/>
      <c r="U212" s="102"/>
      <c r="W212" s="138"/>
      <c r="AC212" s="601"/>
      <c r="AH212" s="139"/>
      <c r="AI212" s="102"/>
      <c r="AJ212" s="102"/>
      <c r="AK212" s="102"/>
      <c r="AT212" s="125"/>
      <c r="AU212" s="138"/>
      <c r="AV212" s="138"/>
    </row>
    <row r="213" spans="8:48" s="28" customFormat="1" x14ac:dyDescent="0.25">
      <c r="H213" s="164"/>
      <c r="R213" s="102"/>
      <c r="S213" s="102"/>
      <c r="T213" s="139"/>
      <c r="U213" s="102"/>
      <c r="W213" s="138"/>
      <c r="AC213" s="601"/>
      <c r="AH213" s="139"/>
      <c r="AI213" s="102"/>
      <c r="AJ213" s="102"/>
      <c r="AK213" s="102"/>
      <c r="AT213" s="125"/>
      <c r="AU213" s="138"/>
      <c r="AV213" s="138"/>
    </row>
    <row r="214" spans="8:48" s="28" customFormat="1" x14ac:dyDescent="0.25">
      <c r="H214" s="164"/>
      <c r="R214" s="102"/>
      <c r="S214" s="102"/>
      <c r="T214" s="139"/>
      <c r="U214" s="102"/>
      <c r="W214" s="138"/>
      <c r="AC214" s="601"/>
      <c r="AH214" s="139"/>
      <c r="AI214" s="102"/>
      <c r="AJ214" s="102"/>
      <c r="AK214" s="102"/>
      <c r="AT214" s="125"/>
      <c r="AU214" s="138"/>
      <c r="AV214" s="138"/>
    </row>
    <row r="215" spans="8:48" s="28" customFormat="1" x14ac:dyDescent="0.25">
      <c r="H215" s="164"/>
      <c r="R215" s="102"/>
      <c r="S215" s="102"/>
      <c r="T215" s="139"/>
      <c r="U215" s="102"/>
      <c r="W215" s="138"/>
      <c r="AC215" s="601"/>
      <c r="AH215" s="139"/>
      <c r="AI215" s="102"/>
      <c r="AJ215" s="102"/>
      <c r="AK215" s="102"/>
      <c r="AT215" s="125"/>
      <c r="AU215" s="138"/>
      <c r="AV215" s="138"/>
    </row>
    <row r="216" spans="8:48" s="28" customFormat="1" x14ac:dyDescent="0.25">
      <c r="H216" s="164"/>
      <c r="R216" s="102"/>
      <c r="S216" s="102"/>
      <c r="T216" s="139"/>
      <c r="U216" s="102"/>
      <c r="W216" s="138"/>
      <c r="AC216" s="601"/>
      <c r="AH216" s="139"/>
      <c r="AI216" s="102"/>
      <c r="AJ216" s="102"/>
      <c r="AK216" s="102"/>
      <c r="AT216" s="125"/>
      <c r="AU216" s="138"/>
      <c r="AV216" s="138"/>
    </row>
    <row r="217" spans="8:48" s="28" customFormat="1" x14ac:dyDescent="0.25">
      <c r="H217" s="164"/>
      <c r="R217" s="102"/>
      <c r="S217" s="102"/>
      <c r="T217" s="139"/>
      <c r="U217" s="102"/>
      <c r="W217" s="138"/>
      <c r="AC217" s="601"/>
      <c r="AH217" s="139"/>
      <c r="AI217" s="102"/>
      <c r="AJ217" s="102"/>
      <c r="AK217" s="102"/>
      <c r="AT217" s="125"/>
      <c r="AU217" s="138"/>
      <c r="AV217" s="138"/>
    </row>
    <row r="218" spans="8:48" s="28" customFormat="1" x14ac:dyDescent="0.25">
      <c r="H218" s="164"/>
      <c r="R218" s="102"/>
      <c r="S218" s="102"/>
      <c r="T218" s="139"/>
      <c r="U218" s="102"/>
      <c r="W218" s="138"/>
      <c r="AC218" s="601"/>
      <c r="AH218" s="139"/>
      <c r="AI218" s="102"/>
      <c r="AJ218" s="102"/>
      <c r="AK218" s="102"/>
      <c r="AT218" s="125"/>
      <c r="AU218" s="138"/>
      <c r="AV218" s="138"/>
    </row>
    <row r="219" spans="8:48" s="28" customFormat="1" x14ac:dyDescent="0.25">
      <c r="H219" s="164"/>
      <c r="R219" s="102"/>
      <c r="S219" s="102"/>
      <c r="T219" s="139"/>
      <c r="U219" s="102"/>
      <c r="W219" s="138"/>
      <c r="AC219" s="601"/>
      <c r="AH219" s="139"/>
      <c r="AI219" s="102"/>
      <c r="AJ219" s="102"/>
      <c r="AK219" s="102"/>
      <c r="AT219" s="125"/>
      <c r="AU219" s="138"/>
      <c r="AV219" s="138"/>
    </row>
    <row r="220" spans="8:48" s="28" customFormat="1" x14ac:dyDescent="0.25">
      <c r="H220" s="164"/>
      <c r="R220" s="102"/>
      <c r="S220" s="102"/>
      <c r="T220" s="139"/>
      <c r="U220" s="102"/>
      <c r="W220" s="138"/>
      <c r="AC220" s="601"/>
      <c r="AH220" s="139"/>
      <c r="AI220" s="102"/>
      <c r="AJ220" s="102"/>
      <c r="AK220" s="102"/>
      <c r="AT220" s="125"/>
      <c r="AU220" s="138"/>
      <c r="AV220" s="138"/>
    </row>
    <row r="221" spans="8:48" s="28" customFormat="1" x14ac:dyDescent="0.25">
      <c r="H221" s="164"/>
      <c r="R221" s="102"/>
      <c r="S221" s="102"/>
      <c r="T221" s="139"/>
      <c r="U221" s="102"/>
      <c r="W221" s="138"/>
      <c r="AC221" s="601"/>
      <c r="AH221" s="139"/>
      <c r="AI221" s="102"/>
      <c r="AJ221" s="102"/>
      <c r="AK221" s="102"/>
      <c r="AT221" s="125"/>
      <c r="AU221" s="138"/>
      <c r="AV221" s="138"/>
    </row>
    <row r="222" spans="8:48" s="28" customFormat="1" x14ac:dyDescent="0.25">
      <c r="H222" s="164"/>
      <c r="R222" s="102"/>
      <c r="S222" s="102"/>
      <c r="T222" s="139"/>
      <c r="U222" s="102"/>
      <c r="W222" s="138"/>
      <c r="AC222" s="601"/>
      <c r="AH222" s="139"/>
      <c r="AI222" s="102"/>
      <c r="AJ222" s="102"/>
      <c r="AK222" s="102"/>
      <c r="AT222" s="125"/>
      <c r="AU222" s="138"/>
      <c r="AV222" s="138"/>
    </row>
    <row r="223" spans="8:48" s="28" customFormat="1" x14ac:dyDescent="0.25">
      <c r="H223" s="164"/>
      <c r="R223" s="102"/>
      <c r="S223" s="102"/>
      <c r="T223" s="139"/>
      <c r="U223" s="102"/>
      <c r="W223" s="138"/>
      <c r="AC223" s="601"/>
      <c r="AH223" s="139"/>
      <c r="AI223" s="102"/>
      <c r="AJ223" s="102"/>
      <c r="AK223" s="102"/>
      <c r="AT223" s="125"/>
      <c r="AU223" s="138"/>
      <c r="AV223" s="138"/>
    </row>
    <row r="224" spans="8:48" s="28" customFormat="1" x14ac:dyDescent="0.25">
      <c r="H224" s="164"/>
      <c r="R224" s="102"/>
      <c r="S224" s="102"/>
      <c r="T224" s="139"/>
      <c r="U224" s="102"/>
      <c r="W224" s="138"/>
      <c r="AC224" s="601"/>
      <c r="AH224" s="139"/>
      <c r="AI224" s="102"/>
      <c r="AJ224" s="102"/>
      <c r="AK224" s="102"/>
      <c r="AT224" s="125"/>
      <c r="AU224" s="138"/>
      <c r="AV224" s="138"/>
    </row>
    <row r="225" spans="8:48" s="28" customFormat="1" x14ac:dyDescent="0.25">
      <c r="H225" s="164"/>
      <c r="R225" s="102"/>
      <c r="S225" s="102"/>
      <c r="T225" s="139"/>
      <c r="U225" s="102"/>
      <c r="W225" s="138"/>
      <c r="AC225" s="601"/>
      <c r="AH225" s="139"/>
      <c r="AI225" s="102"/>
      <c r="AJ225" s="102"/>
      <c r="AK225" s="102"/>
      <c r="AT225" s="125"/>
      <c r="AU225" s="138"/>
      <c r="AV225" s="138"/>
    </row>
    <row r="226" spans="8:48" s="28" customFormat="1" x14ac:dyDescent="0.25">
      <c r="H226" s="164"/>
      <c r="R226" s="102"/>
      <c r="S226" s="102"/>
      <c r="T226" s="139"/>
      <c r="U226" s="102"/>
      <c r="W226" s="138"/>
      <c r="AC226" s="601"/>
      <c r="AH226" s="139"/>
      <c r="AI226" s="102"/>
      <c r="AJ226" s="102"/>
      <c r="AK226" s="102"/>
      <c r="AT226" s="125"/>
      <c r="AU226" s="138"/>
      <c r="AV226" s="138"/>
    </row>
    <row r="227" spans="8:48" s="28" customFormat="1" x14ac:dyDescent="0.25">
      <c r="H227" s="164"/>
      <c r="R227" s="102"/>
      <c r="S227" s="102"/>
      <c r="T227" s="139"/>
      <c r="U227" s="102"/>
      <c r="W227" s="138"/>
      <c r="AC227" s="601"/>
      <c r="AH227" s="139"/>
      <c r="AI227" s="102"/>
      <c r="AJ227" s="102"/>
      <c r="AK227" s="102"/>
      <c r="AT227" s="125"/>
      <c r="AU227" s="138"/>
      <c r="AV227" s="138"/>
    </row>
    <row r="228" spans="8:48" s="28" customFormat="1" x14ac:dyDescent="0.25">
      <c r="H228" s="164"/>
      <c r="R228" s="102"/>
      <c r="S228" s="102"/>
      <c r="T228" s="139"/>
      <c r="U228" s="102"/>
      <c r="W228" s="138"/>
      <c r="AC228" s="601"/>
      <c r="AH228" s="139"/>
      <c r="AI228" s="102"/>
      <c r="AJ228" s="102"/>
      <c r="AK228" s="102"/>
      <c r="AT228" s="125"/>
      <c r="AU228" s="138"/>
      <c r="AV228" s="138"/>
    </row>
    <row r="229" spans="8:48" s="28" customFormat="1" x14ac:dyDescent="0.25">
      <c r="H229" s="164"/>
      <c r="R229" s="102"/>
      <c r="S229" s="102"/>
      <c r="T229" s="139"/>
      <c r="U229" s="102"/>
      <c r="W229" s="138"/>
      <c r="AC229" s="601"/>
      <c r="AH229" s="139"/>
      <c r="AI229" s="102"/>
      <c r="AJ229" s="102"/>
      <c r="AK229" s="102"/>
      <c r="AT229" s="125"/>
      <c r="AU229" s="138"/>
      <c r="AV229" s="138"/>
    </row>
    <row r="230" spans="8:48" s="28" customFormat="1" x14ac:dyDescent="0.25">
      <c r="H230" s="164"/>
      <c r="R230" s="102"/>
      <c r="S230" s="102"/>
      <c r="T230" s="139"/>
      <c r="U230" s="102"/>
      <c r="W230" s="138"/>
      <c r="AC230" s="601"/>
      <c r="AH230" s="139"/>
      <c r="AI230" s="102"/>
      <c r="AJ230" s="102"/>
      <c r="AK230" s="102"/>
      <c r="AT230" s="125"/>
      <c r="AU230" s="138"/>
      <c r="AV230" s="138"/>
    </row>
    <row r="231" spans="8:48" s="28" customFormat="1" x14ac:dyDescent="0.25">
      <c r="H231" s="164"/>
      <c r="R231" s="102"/>
      <c r="S231" s="102"/>
      <c r="T231" s="139"/>
      <c r="U231" s="102"/>
      <c r="W231" s="138"/>
      <c r="AC231" s="601"/>
      <c r="AH231" s="139"/>
      <c r="AI231" s="102"/>
      <c r="AJ231" s="102"/>
      <c r="AK231" s="102"/>
      <c r="AT231" s="125"/>
      <c r="AU231" s="138"/>
      <c r="AV231" s="138"/>
    </row>
    <row r="232" spans="8:48" s="28" customFormat="1" x14ac:dyDescent="0.25">
      <c r="H232" s="164"/>
      <c r="R232" s="102"/>
      <c r="S232" s="102"/>
      <c r="T232" s="139"/>
      <c r="U232" s="102"/>
      <c r="W232" s="138"/>
      <c r="AC232" s="601"/>
      <c r="AH232" s="139"/>
      <c r="AI232" s="102"/>
      <c r="AJ232" s="102"/>
      <c r="AK232" s="102"/>
      <c r="AT232" s="125"/>
      <c r="AU232" s="138"/>
      <c r="AV232" s="138"/>
    </row>
    <row r="233" spans="8:48" s="28" customFormat="1" x14ac:dyDescent="0.25">
      <c r="H233" s="164"/>
      <c r="R233" s="102"/>
      <c r="S233" s="102"/>
      <c r="T233" s="139"/>
      <c r="U233" s="102"/>
      <c r="W233" s="138"/>
      <c r="AC233" s="601"/>
      <c r="AH233" s="139"/>
      <c r="AI233" s="102"/>
      <c r="AJ233" s="102"/>
      <c r="AK233" s="102"/>
      <c r="AT233" s="125"/>
      <c r="AU233" s="138"/>
      <c r="AV233" s="138"/>
    </row>
    <row r="234" spans="8:48" s="28" customFormat="1" x14ac:dyDescent="0.25">
      <c r="H234" s="164"/>
      <c r="R234" s="102"/>
      <c r="S234" s="102"/>
      <c r="T234" s="139"/>
      <c r="U234" s="102"/>
      <c r="W234" s="138"/>
      <c r="AC234" s="601"/>
      <c r="AH234" s="139"/>
      <c r="AI234" s="102"/>
      <c r="AJ234" s="102"/>
      <c r="AK234" s="102"/>
      <c r="AT234" s="125"/>
      <c r="AU234" s="138"/>
      <c r="AV234" s="138"/>
    </row>
    <row r="235" spans="8:48" s="28" customFormat="1" x14ac:dyDescent="0.25">
      <c r="H235" s="164"/>
      <c r="R235" s="102"/>
      <c r="S235" s="102"/>
      <c r="T235" s="139"/>
      <c r="U235" s="102"/>
      <c r="W235" s="138"/>
      <c r="AC235" s="601"/>
      <c r="AH235" s="139"/>
      <c r="AI235" s="102"/>
      <c r="AJ235" s="102"/>
      <c r="AK235" s="102"/>
      <c r="AT235" s="125"/>
      <c r="AU235" s="138"/>
      <c r="AV235" s="138"/>
    </row>
    <row r="236" spans="8:48" s="28" customFormat="1" x14ac:dyDescent="0.25">
      <c r="H236" s="164"/>
      <c r="R236" s="102"/>
      <c r="S236" s="102"/>
      <c r="T236" s="139"/>
      <c r="U236" s="102"/>
      <c r="W236" s="138"/>
      <c r="AC236" s="601"/>
      <c r="AH236" s="139"/>
      <c r="AI236" s="102"/>
      <c r="AJ236" s="102"/>
      <c r="AK236" s="102"/>
      <c r="AT236" s="125"/>
      <c r="AU236" s="138"/>
      <c r="AV236" s="138"/>
    </row>
    <row r="237" spans="8:48" s="28" customFormat="1" x14ac:dyDescent="0.25">
      <c r="H237" s="164"/>
      <c r="R237" s="102"/>
      <c r="S237" s="102"/>
      <c r="T237" s="139"/>
      <c r="U237" s="102"/>
      <c r="W237" s="138"/>
      <c r="AC237" s="601"/>
      <c r="AH237" s="139"/>
      <c r="AI237" s="102"/>
      <c r="AJ237" s="102"/>
      <c r="AK237" s="102"/>
      <c r="AT237" s="125"/>
      <c r="AU237" s="138"/>
      <c r="AV237" s="138"/>
    </row>
    <row r="238" spans="8:48" s="28" customFormat="1" x14ac:dyDescent="0.25">
      <c r="H238" s="164"/>
      <c r="R238" s="102"/>
      <c r="S238" s="102"/>
      <c r="T238" s="139"/>
      <c r="U238" s="102"/>
      <c r="W238" s="138"/>
      <c r="AC238" s="601"/>
      <c r="AH238" s="139"/>
      <c r="AI238" s="102"/>
      <c r="AJ238" s="102"/>
      <c r="AK238" s="102"/>
      <c r="AT238" s="125"/>
      <c r="AU238" s="138"/>
      <c r="AV238" s="138"/>
    </row>
    <row r="239" spans="8:48" s="28" customFormat="1" x14ac:dyDescent="0.25">
      <c r="H239" s="164"/>
      <c r="R239" s="102"/>
      <c r="S239" s="102"/>
      <c r="T239" s="139"/>
      <c r="U239" s="102"/>
      <c r="W239" s="138"/>
      <c r="AC239" s="601"/>
      <c r="AH239" s="139"/>
      <c r="AI239" s="102"/>
      <c r="AJ239" s="102"/>
      <c r="AK239" s="102"/>
      <c r="AT239" s="125"/>
      <c r="AU239" s="138"/>
      <c r="AV239" s="138"/>
    </row>
    <row r="240" spans="8:48" s="28" customFormat="1" x14ac:dyDescent="0.25">
      <c r="H240" s="164"/>
      <c r="R240" s="102"/>
      <c r="S240" s="102"/>
      <c r="T240" s="139"/>
      <c r="U240" s="102"/>
      <c r="W240" s="138"/>
      <c r="AC240" s="601"/>
      <c r="AH240" s="139"/>
      <c r="AI240" s="102"/>
      <c r="AJ240" s="102"/>
      <c r="AK240" s="102"/>
      <c r="AT240" s="125"/>
      <c r="AU240" s="138"/>
      <c r="AV240" s="138"/>
    </row>
    <row r="241" spans="8:48" s="28" customFormat="1" x14ac:dyDescent="0.25">
      <c r="H241" s="164"/>
      <c r="R241" s="102"/>
      <c r="S241" s="102"/>
      <c r="T241" s="139"/>
      <c r="U241" s="102"/>
      <c r="W241" s="138"/>
      <c r="AC241" s="601"/>
      <c r="AH241" s="139"/>
      <c r="AI241" s="102"/>
      <c r="AJ241" s="102"/>
      <c r="AK241" s="102"/>
      <c r="AT241" s="125"/>
      <c r="AU241" s="138"/>
      <c r="AV241" s="138"/>
    </row>
    <row r="242" spans="8:48" s="28" customFormat="1" x14ac:dyDescent="0.25">
      <c r="H242" s="164"/>
      <c r="R242" s="102"/>
      <c r="S242" s="102"/>
      <c r="T242" s="139"/>
      <c r="U242" s="102"/>
      <c r="W242" s="138"/>
      <c r="AC242" s="601"/>
      <c r="AH242" s="139"/>
      <c r="AI242" s="102"/>
      <c r="AJ242" s="102"/>
      <c r="AK242" s="102"/>
      <c r="AT242" s="125"/>
      <c r="AU242" s="138"/>
      <c r="AV242" s="138"/>
    </row>
    <row r="243" spans="8:48" s="28" customFormat="1" x14ac:dyDescent="0.25">
      <c r="H243" s="164"/>
      <c r="R243" s="102"/>
      <c r="S243" s="102"/>
      <c r="T243" s="139"/>
      <c r="U243" s="102"/>
      <c r="W243" s="138"/>
      <c r="AC243" s="601"/>
      <c r="AH243" s="139"/>
      <c r="AI243" s="102"/>
      <c r="AJ243" s="102"/>
      <c r="AK243" s="102"/>
      <c r="AT243" s="125"/>
      <c r="AU243" s="138"/>
      <c r="AV243" s="138"/>
    </row>
    <row r="244" spans="8:48" s="28" customFormat="1" x14ac:dyDescent="0.25">
      <c r="H244" s="164"/>
      <c r="R244" s="102"/>
      <c r="S244" s="102"/>
      <c r="T244" s="139"/>
      <c r="U244" s="102"/>
      <c r="W244" s="138"/>
      <c r="AC244" s="601"/>
      <c r="AH244" s="139"/>
      <c r="AI244" s="102"/>
      <c r="AJ244" s="102"/>
      <c r="AK244" s="102"/>
      <c r="AT244" s="125"/>
      <c r="AU244" s="138"/>
      <c r="AV244" s="138"/>
    </row>
    <row r="245" spans="8:48" s="28" customFormat="1" x14ac:dyDescent="0.25">
      <c r="H245" s="164"/>
      <c r="R245" s="102"/>
      <c r="S245" s="102"/>
      <c r="T245" s="139"/>
      <c r="U245" s="102"/>
      <c r="W245" s="138"/>
      <c r="AC245" s="601"/>
      <c r="AH245" s="139"/>
      <c r="AI245" s="102"/>
      <c r="AJ245" s="102"/>
      <c r="AK245" s="102"/>
      <c r="AT245" s="125"/>
      <c r="AU245" s="138"/>
      <c r="AV245" s="138"/>
    </row>
    <row r="246" spans="8:48" s="28" customFormat="1" x14ac:dyDescent="0.25">
      <c r="H246" s="164"/>
      <c r="R246" s="102"/>
      <c r="S246" s="102"/>
      <c r="T246" s="139"/>
      <c r="U246" s="102"/>
      <c r="W246" s="138"/>
      <c r="AC246" s="601"/>
      <c r="AH246" s="139"/>
      <c r="AI246" s="102"/>
      <c r="AJ246" s="102"/>
      <c r="AK246" s="102"/>
      <c r="AT246" s="125"/>
      <c r="AU246" s="138"/>
      <c r="AV246" s="138"/>
    </row>
    <row r="247" spans="8:48" s="28" customFormat="1" x14ac:dyDescent="0.25">
      <c r="H247" s="164"/>
      <c r="R247" s="102"/>
      <c r="S247" s="102"/>
      <c r="T247" s="139"/>
      <c r="U247" s="102"/>
      <c r="W247" s="138"/>
      <c r="AC247" s="601"/>
      <c r="AH247" s="139"/>
      <c r="AI247" s="102"/>
      <c r="AJ247" s="102"/>
      <c r="AK247" s="102"/>
      <c r="AT247" s="125"/>
      <c r="AU247" s="138"/>
      <c r="AV247" s="138"/>
    </row>
    <row r="248" spans="8:48" s="28" customFormat="1" x14ac:dyDescent="0.25">
      <c r="H248" s="164"/>
      <c r="R248" s="102"/>
      <c r="S248" s="102"/>
      <c r="T248" s="139"/>
      <c r="U248" s="102"/>
      <c r="W248" s="138"/>
      <c r="AC248" s="601"/>
      <c r="AH248" s="139"/>
      <c r="AI248" s="102"/>
      <c r="AJ248" s="102"/>
      <c r="AK248" s="102"/>
      <c r="AT248" s="125"/>
      <c r="AU248" s="138"/>
      <c r="AV248" s="138"/>
    </row>
    <row r="249" spans="8:48" s="28" customFormat="1" x14ac:dyDescent="0.25">
      <c r="H249" s="164"/>
      <c r="R249" s="102"/>
      <c r="S249" s="102"/>
      <c r="T249" s="139"/>
      <c r="U249" s="102"/>
      <c r="W249" s="138"/>
      <c r="AC249" s="601"/>
      <c r="AH249" s="139"/>
      <c r="AI249" s="102"/>
      <c r="AJ249" s="102"/>
      <c r="AK249" s="102"/>
      <c r="AT249" s="125"/>
      <c r="AU249" s="138"/>
      <c r="AV249" s="138"/>
    </row>
    <row r="250" spans="8:48" s="28" customFormat="1" x14ac:dyDescent="0.25">
      <c r="H250" s="164"/>
      <c r="R250" s="102"/>
      <c r="S250" s="102"/>
      <c r="T250" s="139"/>
      <c r="U250" s="102"/>
      <c r="W250" s="138"/>
      <c r="AC250" s="601"/>
      <c r="AH250" s="139"/>
      <c r="AI250" s="102"/>
      <c r="AJ250" s="102"/>
      <c r="AK250" s="102"/>
      <c r="AT250" s="125"/>
      <c r="AU250" s="138"/>
      <c r="AV250" s="138"/>
    </row>
    <row r="251" spans="8:48" s="28" customFormat="1" x14ac:dyDescent="0.25">
      <c r="H251" s="164"/>
      <c r="R251" s="102"/>
      <c r="S251" s="102"/>
      <c r="T251" s="139"/>
      <c r="U251" s="102"/>
      <c r="W251" s="138"/>
      <c r="AC251" s="601"/>
      <c r="AH251" s="139"/>
      <c r="AI251" s="102"/>
      <c r="AJ251" s="102"/>
      <c r="AK251" s="102"/>
      <c r="AT251" s="125"/>
      <c r="AU251" s="138"/>
      <c r="AV251" s="138"/>
    </row>
    <row r="252" spans="8:48" s="28" customFormat="1" x14ac:dyDescent="0.25">
      <c r="H252" s="164"/>
      <c r="R252" s="102"/>
      <c r="S252" s="102"/>
      <c r="T252" s="139"/>
      <c r="U252" s="102"/>
      <c r="W252" s="138"/>
      <c r="AC252" s="601"/>
      <c r="AH252" s="139"/>
      <c r="AI252" s="102"/>
      <c r="AJ252" s="102"/>
      <c r="AK252" s="102"/>
      <c r="AT252" s="125"/>
      <c r="AU252" s="138"/>
      <c r="AV252" s="138"/>
    </row>
    <row r="253" spans="8:48" s="28" customFormat="1" x14ac:dyDescent="0.25">
      <c r="H253" s="164"/>
      <c r="R253" s="102"/>
      <c r="S253" s="102"/>
      <c r="T253" s="139"/>
      <c r="U253" s="102"/>
      <c r="W253" s="138"/>
      <c r="AC253" s="601"/>
      <c r="AH253" s="139"/>
      <c r="AI253" s="102"/>
      <c r="AJ253" s="102"/>
      <c r="AK253" s="102"/>
      <c r="AT253" s="125"/>
      <c r="AU253" s="138"/>
      <c r="AV253" s="138"/>
    </row>
    <row r="254" spans="8:48" s="28" customFormat="1" x14ac:dyDescent="0.25">
      <c r="H254" s="164"/>
      <c r="R254" s="102"/>
      <c r="S254" s="102"/>
      <c r="T254" s="139"/>
      <c r="U254" s="102"/>
      <c r="W254" s="138"/>
      <c r="AC254" s="601"/>
      <c r="AH254" s="139"/>
      <c r="AI254" s="102"/>
      <c r="AJ254" s="102"/>
      <c r="AK254" s="102"/>
      <c r="AT254" s="125"/>
      <c r="AU254" s="138"/>
      <c r="AV254" s="138"/>
    </row>
    <row r="255" spans="8:48" s="28" customFormat="1" x14ac:dyDescent="0.25">
      <c r="H255" s="164"/>
      <c r="R255" s="102"/>
      <c r="S255" s="102"/>
      <c r="T255" s="139"/>
      <c r="U255" s="102"/>
      <c r="W255" s="138"/>
      <c r="AC255" s="601"/>
      <c r="AH255" s="139"/>
      <c r="AI255" s="102"/>
      <c r="AJ255" s="102"/>
      <c r="AK255" s="102"/>
      <c r="AT255" s="125"/>
      <c r="AU255" s="138"/>
      <c r="AV255" s="138"/>
    </row>
    <row r="256" spans="8:48" s="28" customFormat="1" x14ac:dyDescent="0.25">
      <c r="H256" s="164"/>
      <c r="R256" s="102"/>
      <c r="S256" s="102"/>
      <c r="T256" s="139"/>
      <c r="U256" s="102"/>
      <c r="W256" s="138"/>
      <c r="AC256" s="601"/>
      <c r="AH256" s="139"/>
      <c r="AI256" s="102"/>
      <c r="AJ256" s="102"/>
      <c r="AK256" s="102"/>
      <c r="AT256" s="125"/>
      <c r="AU256" s="138"/>
      <c r="AV256" s="138"/>
    </row>
    <row r="257" spans="8:48" s="28" customFormat="1" x14ac:dyDescent="0.25">
      <c r="H257" s="164"/>
      <c r="R257" s="102"/>
      <c r="S257" s="102"/>
      <c r="T257" s="139"/>
      <c r="U257" s="102"/>
      <c r="W257" s="138"/>
      <c r="AC257" s="601"/>
      <c r="AH257" s="139"/>
      <c r="AI257" s="102"/>
      <c r="AJ257" s="102"/>
      <c r="AK257" s="102"/>
      <c r="AT257" s="125"/>
      <c r="AU257" s="138"/>
      <c r="AV257" s="138"/>
    </row>
    <row r="258" spans="8:48" s="28" customFormat="1" x14ac:dyDescent="0.25">
      <c r="H258" s="164"/>
      <c r="R258" s="102"/>
      <c r="S258" s="102"/>
      <c r="T258" s="139"/>
      <c r="U258" s="102"/>
      <c r="W258" s="138"/>
      <c r="AC258" s="601"/>
      <c r="AH258" s="139"/>
      <c r="AI258" s="102"/>
      <c r="AJ258" s="102"/>
      <c r="AK258" s="102"/>
      <c r="AT258" s="125"/>
      <c r="AU258" s="138"/>
      <c r="AV258" s="138"/>
    </row>
    <row r="259" spans="8:48" s="28" customFormat="1" x14ac:dyDescent="0.25">
      <c r="H259" s="164"/>
      <c r="R259" s="102"/>
      <c r="S259" s="102"/>
      <c r="T259" s="139"/>
      <c r="U259" s="102"/>
      <c r="W259" s="138"/>
      <c r="AC259" s="601"/>
      <c r="AH259" s="139"/>
      <c r="AI259" s="102"/>
      <c r="AJ259" s="102"/>
      <c r="AK259" s="102"/>
      <c r="AT259" s="125"/>
      <c r="AU259" s="138"/>
      <c r="AV259" s="138"/>
    </row>
    <row r="260" spans="8:48" s="28" customFormat="1" x14ac:dyDescent="0.25">
      <c r="H260" s="164"/>
      <c r="R260" s="102"/>
      <c r="S260" s="102"/>
      <c r="T260" s="139"/>
      <c r="U260" s="102"/>
      <c r="W260" s="138"/>
      <c r="AC260" s="601"/>
      <c r="AH260" s="139"/>
      <c r="AI260" s="102"/>
      <c r="AJ260" s="102"/>
      <c r="AK260" s="102"/>
      <c r="AT260" s="125"/>
      <c r="AU260" s="138"/>
      <c r="AV260" s="138"/>
    </row>
    <row r="261" spans="8:48" s="28" customFormat="1" x14ac:dyDescent="0.25">
      <c r="H261" s="164"/>
      <c r="R261" s="102"/>
      <c r="S261" s="102"/>
      <c r="T261" s="139"/>
      <c r="U261" s="102"/>
      <c r="W261" s="138"/>
      <c r="AC261" s="601"/>
      <c r="AH261" s="139"/>
      <c r="AI261" s="102"/>
      <c r="AJ261" s="102"/>
      <c r="AK261" s="102"/>
      <c r="AT261" s="125"/>
      <c r="AU261" s="138"/>
      <c r="AV261" s="138"/>
    </row>
    <row r="262" spans="8:48" s="28" customFormat="1" x14ac:dyDescent="0.25">
      <c r="H262" s="164"/>
      <c r="R262" s="102"/>
      <c r="S262" s="102"/>
      <c r="T262" s="139"/>
      <c r="U262" s="102"/>
      <c r="W262" s="138"/>
      <c r="AC262" s="601"/>
      <c r="AH262" s="139"/>
      <c r="AI262" s="102"/>
      <c r="AJ262" s="102"/>
      <c r="AK262" s="102"/>
      <c r="AT262" s="125"/>
      <c r="AU262" s="138"/>
      <c r="AV262" s="138"/>
    </row>
    <row r="263" spans="8:48" s="28" customFormat="1" x14ac:dyDescent="0.25">
      <c r="H263" s="164"/>
      <c r="R263" s="102"/>
      <c r="S263" s="102"/>
      <c r="T263" s="139"/>
      <c r="U263" s="102"/>
      <c r="W263" s="138"/>
      <c r="AC263" s="601"/>
      <c r="AH263" s="139"/>
      <c r="AI263" s="102"/>
      <c r="AJ263" s="102"/>
      <c r="AK263" s="102"/>
      <c r="AT263" s="125"/>
      <c r="AU263" s="138"/>
      <c r="AV263" s="138"/>
    </row>
    <row r="264" spans="8:48" s="28" customFormat="1" x14ac:dyDescent="0.25">
      <c r="H264" s="164"/>
      <c r="R264" s="102"/>
      <c r="S264" s="102"/>
      <c r="T264" s="139"/>
      <c r="U264" s="102"/>
      <c r="W264" s="138"/>
      <c r="AC264" s="601"/>
      <c r="AH264" s="139"/>
      <c r="AI264" s="102"/>
      <c r="AJ264" s="102"/>
      <c r="AK264" s="102"/>
      <c r="AT264" s="125"/>
      <c r="AU264" s="138"/>
      <c r="AV264" s="138"/>
    </row>
    <row r="265" spans="8:48" s="28" customFormat="1" x14ac:dyDescent="0.25">
      <c r="H265" s="164"/>
      <c r="R265" s="102"/>
      <c r="S265" s="102"/>
      <c r="T265" s="139"/>
      <c r="U265" s="102"/>
      <c r="W265" s="138"/>
      <c r="AC265" s="601"/>
      <c r="AH265" s="139"/>
      <c r="AI265" s="102"/>
      <c r="AJ265" s="102"/>
      <c r="AK265" s="102"/>
      <c r="AT265" s="125"/>
      <c r="AU265" s="138"/>
      <c r="AV265" s="138"/>
    </row>
    <row r="266" spans="8:48" s="28" customFormat="1" x14ac:dyDescent="0.25">
      <c r="H266" s="164"/>
      <c r="R266" s="102"/>
      <c r="S266" s="102"/>
      <c r="T266" s="139"/>
      <c r="U266" s="102"/>
      <c r="W266" s="138"/>
      <c r="AC266" s="601"/>
      <c r="AH266" s="139"/>
      <c r="AI266" s="102"/>
      <c r="AJ266" s="102"/>
      <c r="AK266" s="102"/>
      <c r="AT266" s="125"/>
      <c r="AU266" s="138"/>
      <c r="AV266" s="138"/>
    </row>
    <row r="267" spans="8:48" s="28" customFormat="1" x14ac:dyDescent="0.25">
      <c r="H267" s="164"/>
      <c r="R267" s="102"/>
      <c r="S267" s="102"/>
      <c r="T267" s="139"/>
      <c r="U267" s="102"/>
      <c r="W267" s="138"/>
      <c r="AC267" s="601"/>
      <c r="AH267" s="139"/>
      <c r="AI267" s="102"/>
      <c r="AJ267" s="102"/>
      <c r="AK267" s="102"/>
      <c r="AT267" s="125"/>
      <c r="AU267" s="138"/>
      <c r="AV267" s="138"/>
    </row>
    <row r="268" spans="8:48" s="28" customFormat="1" x14ac:dyDescent="0.25">
      <c r="H268" s="164"/>
      <c r="R268" s="102"/>
      <c r="S268" s="102"/>
      <c r="T268" s="139"/>
      <c r="U268" s="102"/>
      <c r="W268" s="138"/>
      <c r="AC268" s="601"/>
      <c r="AH268" s="139"/>
      <c r="AI268" s="102"/>
      <c r="AJ268" s="102"/>
      <c r="AK268" s="102"/>
      <c r="AT268" s="125"/>
      <c r="AU268" s="138"/>
      <c r="AV268" s="138"/>
    </row>
    <row r="269" spans="8:48" s="28" customFormat="1" x14ac:dyDescent="0.25">
      <c r="H269" s="164"/>
      <c r="R269" s="102"/>
      <c r="S269" s="102"/>
      <c r="T269" s="139"/>
      <c r="U269" s="102"/>
      <c r="W269" s="138"/>
      <c r="AC269" s="601"/>
      <c r="AH269" s="139"/>
      <c r="AI269" s="102"/>
      <c r="AJ269" s="102"/>
      <c r="AK269" s="102"/>
      <c r="AT269" s="125"/>
      <c r="AU269" s="138"/>
      <c r="AV269" s="138"/>
    </row>
    <row r="270" spans="8:48" s="28" customFormat="1" x14ac:dyDescent="0.25">
      <c r="H270" s="164"/>
      <c r="R270" s="102"/>
      <c r="S270" s="102"/>
      <c r="T270" s="139"/>
      <c r="U270" s="102"/>
      <c r="W270" s="138"/>
      <c r="AC270" s="601"/>
      <c r="AH270" s="139"/>
      <c r="AI270" s="102"/>
      <c r="AJ270" s="102"/>
      <c r="AK270" s="102"/>
      <c r="AT270" s="125"/>
      <c r="AU270" s="138"/>
      <c r="AV270" s="138"/>
    </row>
    <row r="271" spans="8:48" s="28" customFormat="1" x14ac:dyDescent="0.25">
      <c r="H271" s="164"/>
      <c r="R271" s="102"/>
      <c r="S271" s="102"/>
      <c r="T271" s="139"/>
      <c r="U271" s="102"/>
      <c r="W271" s="138"/>
      <c r="AC271" s="601"/>
      <c r="AH271" s="139"/>
      <c r="AI271" s="102"/>
      <c r="AJ271" s="102"/>
      <c r="AK271" s="102"/>
      <c r="AT271" s="125"/>
      <c r="AU271" s="138"/>
      <c r="AV271" s="138"/>
    </row>
    <row r="272" spans="8:48" s="28" customFormat="1" x14ac:dyDescent="0.25">
      <c r="H272" s="164"/>
      <c r="R272" s="102"/>
      <c r="S272" s="102"/>
      <c r="T272" s="139"/>
      <c r="U272" s="102"/>
      <c r="W272" s="138"/>
      <c r="AC272" s="601"/>
      <c r="AH272" s="139"/>
      <c r="AI272" s="102"/>
      <c r="AJ272" s="102"/>
      <c r="AK272" s="102"/>
      <c r="AT272" s="125"/>
      <c r="AU272" s="138"/>
      <c r="AV272" s="138"/>
    </row>
    <row r="273" spans="8:48" s="28" customFormat="1" x14ac:dyDescent="0.25">
      <c r="H273" s="164"/>
      <c r="R273" s="102"/>
      <c r="S273" s="102"/>
      <c r="T273" s="139"/>
      <c r="U273" s="102"/>
      <c r="W273" s="138"/>
      <c r="AC273" s="601"/>
      <c r="AH273" s="139"/>
      <c r="AI273" s="102"/>
      <c r="AJ273" s="102"/>
      <c r="AK273" s="102"/>
      <c r="AT273" s="125"/>
      <c r="AU273" s="138"/>
      <c r="AV273" s="138"/>
    </row>
    <row r="274" spans="8:48" s="28" customFormat="1" x14ac:dyDescent="0.25">
      <c r="H274" s="164"/>
      <c r="R274" s="102"/>
      <c r="S274" s="102"/>
      <c r="T274" s="139"/>
      <c r="U274" s="102"/>
      <c r="W274" s="138"/>
      <c r="AC274" s="601"/>
      <c r="AH274" s="139"/>
      <c r="AI274" s="102"/>
      <c r="AJ274" s="102"/>
      <c r="AK274" s="102"/>
      <c r="AT274" s="125"/>
      <c r="AU274" s="138"/>
      <c r="AV274" s="138"/>
    </row>
    <row r="275" spans="8:48" s="28" customFormat="1" x14ac:dyDescent="0.25">
      <c r="H275" s="164"/>
      <c r="R275" s="102"/>
      <c r="S275" s="102"/>
      <c r="T275" s="139"/>
      <c r="U275" s="102"/>
      <c r="W275" s="138"/>
      <c r="AC275" s="601"/>
      <c r="AH275" s="139"/>
      <c r="AI275" s="102"/>
      <c r="AJ275" s="102"/>
      <c r="AK275" s="102"/>
      <c r="AT275" s="125"/>
      <c r="AU275" s="138"/>
      <c r="AV275" s="138"/>
    </row>
    <row r="276" spans="8:48" s="28" customFormat="1" x14ac:dyDescent="0.25">
      <c r="H276" s="164"/>
      <c r="R276" s="102"/>
      <c r="S276" s="102"/>
      <c r="T276" s="139"/>
      <c r="U276" s="102"/>
      <c r="W276" s="138"/>
      <c r="AC276" s="601"/>
      <c r="AH276" s="139"/>
      <c r="AI276" s="102"/>
      <c r="AJ276" s="102"/>
      <c r="AK276" s="102"/>
      <c r="AT276" s="125"/>
      <c r="AU276" s="138"/>
      <c r="AV276" s="138"/>
    </row>
    <row r="277" spans="8:48" s="28" customFormat="1" x14ac:dyDescent="0.25">
      <c r="H277" s="164"/>
      <c r="R277" s="102"/>
      <c r="S277" s="102"/>
      <c r="T277" s="139"/>
      <c r="U277" s="102"/>
      <c r="W277" s="138"/>
      <c r="AC277" s="601"/>
      <c r="AH277" s="139"/>
      <c r="AI277" s="102"/>
      <c r="AJ277" s="102"/>
      <c r="AK277" s="102"/>
      <c r="AT277" s="125"/>
      <c r="AU277" s="138"/>
      <c r="AV277" s="138"/>
    </row>
    <row r="278" spans="8:48" s="28" customFormat="1" x14ac:dyDescent="0.25">
      <c r="H278" s="164"/>
      <c r="R278" s="102"/>
      <c r="S278" s="102"/>
      <c r="T278" s="139"/>
      <c r="U278" s="102"/>
      <c r="W278" s="138"/>
      <c r="AC278" s="601"/>
      <c r="AH278" s="139"/>
      <c r="AI278" s="102"/>
      <c r="AJ278" s="102"/>
      <c r="AK278" s="102"/>
      <c r="AT278" s="125"/>
      <c r="AU278" s="138"/>
      <c r="AV278" s="138"/>
    </row>
    <row r="279" spans="8:48" s="28" customFormat="1" x14ac:dyDescent="0.25">
      <c r="H279" s="164"/>
      <c r="R279" s="102"/>
      <c r="S279" s="102"/>
      <c r="T279" s="139"/>
      <c r="U279" s="102"/>
      <c r="W279" s="138"/>
      <c r="AC279" s="601"/>
      <c r="AH279" s="139"/>
      <c r="AI279" s="102"/>
      <c r="AJ279" s="102"/>
      <c r="AK279" s="102"/>
      <c r="AT279" s="125"/>
      <c r="AU279" s="138"/>
      <c r="AV279" s="138"/>
    </row>
    <row r="280" spans="8:48" s="28" customFormat="1" x14ac:dyDescent="0.25">
      <c r="H280" s="164"/>
      <c r="R280" s="102"/>
      <c r="S280" s="102"/>
      <c r="T280" s="139"/>
      <c r="U280" s="102"/>
      <c r="W280" s="138"/>
      <c r="AC280" s="601"/>
      <c r="AH280" s="139"/>
      <c r="AI280" s="102"/>
      <c r="AJ280" s="102"/>
      <c r="AK280" s="102"/>
      <c r="AT280" s="125"/>
      <c r="AU280" s="138"/>
      <c r="AV280" s="138"/>
    </row>
    <row r="281" spans="8:48" s="28" customFormat="1" x14ac:dyDescent="0.25">
      <c r="H281" s="164"/>
      <c r="R281" s="102"/>
      <c r="S281" s="102"/>
      <c r="T281" s="139"/>
      <c r="U281" s="102"/>
      <c r="W281" s="138"/>
      <c r="AC281" s="601"/>
      <c r="AH281" s="139"/>
      <c r="AI281" s="102"/>
      <c r="AJ281" s="102"/>
      <c r="AK281" s="102"/>
      <c r="AT281" s="125"/>
      <c r="AU281" s="138"/>
      <c r="AV281" s="138"/>
    </row>
    <row r="282" spans="8:48" s="28" customFormat="1" x14ac:dyDescent="0.25">
      <c r="H282" s="164"/>
      <c r="R282" s="102"/>
      <c r="S282" s="102"/>
      <c r="T282" s="139"/>
      <c r="U282" s="102"/>
      <c r="W282" s="138"/>
      <c r="AC282" s="601"/>
      <c r="AH282" s="139"/>
      <c r="AI282" s="102"/>
      <c r="AJ282" s="102"/>
      <c r="AK282" s="102"/>
      <c r="AT282" s="125"/>
      <c r="AU282" s="138"/>
      <c r="AV282" s="138"/>
    </row>
    <row r="283" spans="8:48" s="28" customFormat="1" x14ac:dyDescent="0.25">
      <c r="H283" s="164"/>
      <c r="R283" s="102"/>
      <c r="S283" s="102"/>
      <c r="T283" s="139"/>
      <c r="U283" s="102"/>
      <c r="W283" s="138"/>
      <c r="AC283" s="601"/>
      <c r="AH283" s="139"/>
      <c r="AI283" s="102"/>
      <c r="AJ283" s="102"/>
      <c r="AK283" s="102"/>
      <c r="AT283" s="125"/>
      <c r="AU283" s="138"/>
      <c r="AV283" s="138"/>
    </row>
    <row r="284" spans="8:48" s="28" customFormat="1" x14ac:dyDescent="0.25">
      <c r="H284" s="164"/>
      <c r="R284" s="102"/>
      <c r="S284" s="102"/>
      <c r="T284" s="139"/>
      <c r="U284" s="102"/>
      <c r="W284" s="138"/>
      <c r="AC284" s="601"/>
      <c r="AH284" s="139"/>
      <c r="AI284" s="102"/>
      <c r="AJ284" s="102"/>
      <c r="AK284" s="102"/>
      <c r="AT284" s="125"/>
      <c r="AU284" s="138"/>
      <c r="AV284" s="138"/>
    </row>
    <row r="285" spans="8:48" s="28" customFormat="1" x14ac:dyDescent="0.25">
      <c r="H285" s="164"/>
      <c r="R285" s="102"/>
      <c r="S285" s="102"/>
      <c r="T285" s="139"/>
      <c r="U285" s="102"/>
      <c r="W285" s="138"/>
      <c r="AC285" s="601"/>
      <c r="AH285" s="139"/>
      <c r="AI285" s="102"/>
      <c r="AJ285" s="102"/>
      <c r="AK285" s="102"/>
      <c r="AT285" s="125"/>
      <c r="AU285" s="138"/>
      <c r="AV285" s="138"/>
    </row>
    <row r="286" spans="8:48" s="28" customFormat="1" x14ac:dyDescent="0.25">
      <c r="H286" s="164"/>
      <c r="R286" s="102"/>
      <c r="S286" s="102"/>
      <c r="T286" s="139"/>
      <c r="U286" s="102"/>
      <c r="W286" s="138"/>
      <c r="AC286" s="601"/>
      <c r="AH286" s="139"/>
      <c r="AI286" s="102"/>
      <c r="AJ286" s="102"/>
      <c r="AK286" s="102"/>
      <c r="AT286" s="125"/>
      <c r="AU286" s="138"/>
      <c r="AV286" s="138"/>
    </row>
    <row r="287" spans="8:48" s="28" customFormat="1" x14ac:dyDescent="0.25">
      <c r="H287" s="164"/>
      <c r="R287" s="102"/>
      <c r="S287" s="102"/>
      <c r="T287" s="139"/>
      <c r="U287" s="102"/>
      <c r="W287" s="138"/>
      <c r="AC287" s="601"/>
      <c r="AH287" s="139"/>
      <c r="AI287" s="102"/>
      <c r="AJ287" s="102"/>
      <c r="AK287" s="102"/>
      <c r="AT287" s="125"/>
      <c r="AU287" s="138"/>
      <c r="AV287" s="138"/>
    </row>
    <row r="288" spans="8:48" s="28" customFormat="1" x14ac:dyDescent="0.25">
      <c r="H288" s="164"/>
      <c r="R288" s="102"/>
      <c r="S288" s="102"/>
      <c r="T288" s="139"/>
      <c r="U288" s="102"/>
      <c r="W288" s="138"/>
      <c r="AC288" s="601"/>
      <c r="AH288" s="139"/>
      <c r="AI288" s="102"/>
      <c r="AJ288" s="102"/>
      <c r="AK288" s="102"/>
      <c r="AT288" s="125"/>
      <c r="AU288" s="138"/>
      <c r="AV288" s="138"/>
    </row>
    <row r="289" spans="8:48" s="28" customFormat="1" x14ac:dyDescent="0.25">
      <c r="H289" s="164"/>
      <c r="R289" s="102"/>
      <c r="S289" s="102"/>
      <c r="T289" s="139"/>
      <c r="U289" s="102"/>
      <c r="W289" s="138"/>
      <c r="AC289" s="601"/>
      <c r="AH289" s="139"/>
      <c r="AI289" s="102"/>
      <c r="AJ289" s="102"/>
      <c r="AK289" s="102"/>
      <c r="AT289" s="125"/>
      <c r="AU289" s="138"/>
      <c r="AV289" s="138"/>
    </row>
    <row r="290" spans="8:48" s="28" customFormat="1" x14ac:dyDescent="0.25">
      <c r="H290" s="164"/>
      <c r="R290" s="102"/>
      <c r="S290" s="102"/>
      <c r="T290" s="139"/>
      <c r="U290" s="102"/>
      <c r="W290" s="138"/>
      <c r="AC290" s="601"/>
      <c r="AH290" s="139"/>
      <c r="AI290" s="102"/>
      <c r="AJ290" s="102"/>
      <c r="AK290" s="102"/>
      <c r="AT290" s="125"/>
      <c r="AU290" s="138"/>
      <c r="AV290" s="138"/>
    </row>
    <row r="291" spans="8:48" s="28" customFormat="1" x14ac:dyDescent="0.25">
      <c r="H291" s="164"/>
      <c r="R291" s="102"/>
      <c r="S291" s="102"/>
      <c r="T291" s="139"/>
      <c r="U291" s="102"/>
      <c r="W291" s="138"/>
      <c r="AC291" s="601"/>
      <c r="AH291" s="139"/>
      <c r="AI291" s="102"/>
      <c r="AJ291" s="102"/>
      <c r="AK291" s="102"/>
      <c r="AT291" s="125"/>
      <c r="AU291" s="138"/>
      <c r="AV291" s="138"/>
    </row>
    <row r="292" spans="8:48" s="28" customFormat="1" x14ac:dyDescent="0.25">
      <c r="H292" s="164"/>
      <c r="R292" s="102"/>
      <c r="S292" s="102"/>
      <c r="T292" s="139"/>
      <c r="U292" s="102"/>
      <c r="W292" s="138"/>
      <c r="AC292" s="601"/>
      <c r="AH292" s="139"/>
      <c r="AI292" s="102"/>
      <c r="AJ292" s="102"/>
      <c r="AK292" s="102"/>
      <c r="AT292" s="125"/>
      <c r="AU292" s="138"/>
      <c r="AV292" s="138"/>
    </row>
    <row r="293" spans="8:48" s="28" customFormat="1" x14ac:dyDescent="0.25">
      <c r="H293" s="164"/>
      <c r="R293" s="102"/>
      <c r="S293" s="102"/>
      <c r="T293" s="139"/>
      <c r="U293" s="102"/>
      <c r="W293" s="138"/>
      <c r="AC293" s="601"/>
      <c r="AH293" s="139"/>
      <c r="AI293" s="102"/>
      <c r="AJ293" s="102"/>
      <c r="AK293" s="102"/>
      <c r="AT293" s="125"/>
      <c r="AU293" s="138"/>
      <c r="AV293" s="138"/>
    </row>
    <row r="294" spans="8:48" s="28" customFormat="1" x14ac:dyDescent="0.25">
      <c r="H294" s="164"/>
      <c r="R294" s="102"/>
      <c r="S294" s="102"/>
      <c r="T294" s="139"/>
      <c r="U294" s="102"/>
      <c r="W294" s="138"/>
      <c r="AC294" s="601"/>
      <c r="AH294" s="139"/>
      <c r="AI294" s="102"/>
      <c r="AJ294" s="102"/>
      <c r="AK294" s="102"/>
      <c r="AT294" s="125"/>
      <c r="AU294" s="138"/>
      <c r="AV294" s="138"/>
    </row>
    <row r="295" spans="8:48" s="28" customFormat="1" x14ac:dyDescent="0.25">
      <c r="H295" s="164"/>
      <c r="R295" s="102"/>
      <c r="S295" s="102"/>
      <c r="T295" s="139"/>
      <c r="U295" s="102"/>
      <c r="W295" s="138"/>
      <c r="AC295" s="601"/>
      <c r="AH295" s="139"/>
      <c r="AI295" s="102"/>
      <c r="AJ295" s="102"/>
      <c r="AK295" s="102"/>
      <c r="AT295" s="125"/>
      <c r="AU295" s="138"/>
      <c r="AV295" s="138"/>
    </row>
    <row r="296" spans="8:48" s="28" customFormat="1" x14ac:dyDescent="0.25">
      <c r="H296" s="164"/>
      <c r="R296" s="102"/>
      <c r="S296" s="102"/>
      <c r="T296" s="139"/>
      <c r="U296" s="102"/>
      <c r="W296" s="138"/>
      <c r="AC296" s="601"/>
      <c r="AH296" s="139"/>
      <c r="AI296" s="102"/>
      <c r="AJ296" s="102"/>
      <c r="AK296" s="102"/>
      <c r="AT296" s="125"/>
      <c r="AU296" s="138"/>
      <c r="AV296" s="138"/>
    </row>
    <row r="297" spans="8:48" s="28" customFormat="1" x14ac:dyDescent="0.25">
      <c r="H297" s="164"/>
      <c r="R297" s="102"/>
      <c r="S297" s="102"/>
      <c r="T297" s="139"/>
      <c r="U297" s="102"/>
      <c r="W297" s="138"/>
      <c r="AC297" s="601"/>
      <c r="AH297" s="139"/>
      <c r="AI297" s="102"/>
      <c r="AJ297" s="102"/>
      <c r="AK297" s="102"/>
      <c r="AT297" s="125"/>
      <c r="AU297" s="138"/>
      <c r="AV297" s="138"/>
    </row>
    <row r="298" spans="8:48" s="28" customFormat="1" x14ac:dyDescent="0.25">
      <c r="H298" s="164"/>
      <c r="R298" s="102"/>
      <c r="S298" s="102"/>
      <c r="T298" s="139"/>
      <c r="U298" s="102"/>
      <c r="W298" s="138"/>
      <c r="AC298" s="601"/>
      <c r="AH298" s="139"/>
      <c r="AI298" s="102"/>
      <c r="AJ298" s="102"/>
      <c r="AK298" s="102"/>
      <c r="AT298" s="125"/>
      <c r="AU298" s="138"/>
      <c r="AV298" s="138"/>
    </row>
    <row r="299" spans="8:48" s="28" customFormat="1" x14ac:dyDescent="0.25">
      <c r="H299" s="164"/>
      <c r="R299" s="102"/>
      <c r="S299" s="102"/>
      <c r="T299" s="139"/>
      <c r="U299" s="102"/>
      <c r="W299" s="138"/>
      <c r="AC299" s="601"/>
      <c r="AH299" s="139"/>
      <c r="AI299" s="102"/>
      <c r="AJ299" s="102"/>
      <c r="AK299" s="102"/>
      <c r="AT299" s="125"/>
      <c r="AU299" s="138"/>
      <c r="AV299" s="138"/>
    </row>
    <row r="300" spans="8:48" s="28" customFormat="1" x14ac:dyDescent="0.25">
      <c r="H300" s="164"/>
      <c r="R300" s="102"/>
      <c r="S300" s="102"/>
      <c r="T300" s="139"/>
      <c r="U300" s="102"/>
      <c r="W300" s="138"/>
      <c r="AC300" s="601"/>
      <c r="AH300" s="139"/>
      <c r="AI300" s="102"/>
      <c r="AJ300" s="102"/>
      <c r="AK300" s="102"/>
      <c r="AT300" s="125"/>
      <c r="AU300" s="138"/>
      <c r="AV300" s="138"/>
    </row>
    <row r="301" spans="8:48" s="28" customFormat="1" x14ac:dyDescent="0.25">
      <c r="H301" s="164"/>
      <c r="R301" s="102"/>
      <c r="S301" s="102"/>
      <c r="T301" s="139"/>
      <c r="U301" s="102"/>
      <c r="W301" s="138"/>
      <c r="AC301" s="601"/>
      <c r="AH301" s="139"/>
      <c r="AI301" s="102"/>
      <c r="AJ301" s="102"/>
      <c r="AK301" s="102"/>
      <c r="AT301" s="125"/>
      <c r="AU301" s="138"/>
      <c r="AV301" s="138"/>
    </row>
    <row r="302" spans="8:48" s="28" customFormat="1" x14ac:dyDescent="0.25">
      <c r="H302" s="164"/>
      <c r="R302" s="102"/>
      <c r="S302" s="102"/>
      <c r="T302" s="139"/>
      <c r="U302" s="102"/>
      <c r="W302" s="138"/>
      <c r="AC302" s="601"/>
      <c r="AH302" s="139"/>
      <c r="AI302" s="102"/>
      <c r="AJ302" s="102"/>
      <c r="AK302" s="102"/>
      <c r="AT302" s="125"/>
      <c r="AU302" s="138"/>
      <c r="AV302" s="138"/>
    </row>
    <row r="303" spans="8:48" s="28" customFormat="1" x14ac:dyDescent="0.25">
      <c r="H303" s="164"/>
      <c r="R303" s="102"/>
      <c r="S303" s="102"/>
      <c r="T303" s="139"/>
      <c r="U303" s="102"/>
      <c r="W303" s="138"/>
      <c r="AC303" s="601"/>
      <c r="AH303" s="139"/>
      <c r="AI303" s="102"/>
      <c r="AJ303" s="102"/>
      <c r="AK303" s="102"/>
      <c r="AT303" s="125"/>
      <c r="AU303" s="138"/>
      <c r="AV303" s="138"/>
    </row>
    <row r="304" spans="8:48" s="28" customFormat="1" x14ac:dyDescent="0.25">
      <c r="H304" s="164"/>
      <c r="R304" s="102"/>
      <c r="S304" s="102"/>
      <c r="T304" s="139"/>
      <c r="U304" s="102"/>
      <c r="W304" s="138"/>
      <c r="AC304" s="601"/>
      <c r="AH304" s="139"/>
      <c r="AI304" s="102"/>
      <c r="AJ304" s="102"/>
      <c r="AK304" s="102"/>
      <c r="AT304" s="125"/>
      <c r="AU304" s="138"/>
      <c r="AV304" s="138"/>
    </row>
    <row r="305" spans="8:48" s="28" customFormat="1" x14ac:dyDescent="0.25">
      <c r="H305" s="164"/>
      <c r="R305" s="102"/>
      <c r="S305" s="102"/>
      <c r="T305" s="139"/>
      <c r="U305" s="102"/>
      <c r="W305" s="138"/>
      <c r="AC305" s="601"/>
      <c r="AH305" s="139"/>
      <c r="AI305" s="102"/>
      <c r="AJ305" s="102"/>
      <c r="AK305" s="102"/>
      <c r="AT305" s="125"/>
      <c r="AU305" s="138"/>
      <c r="AV305" s="138"/>
    </row>
    <row r="306" spans="8:48" s="28" customFormat="1" x14ac:dyDescent="0.25">
      <c r="H306" s="164"/>
      <c r="R306" s="102"/>
      <c r="S306" s="102"/>
      <c r="T306" s="139"/>
      <c r="U306" s="102"/>
      <c r="W306" s="138"/>
      <c r="AC306" s="601"/>
      <c r="AH306" s="139"/>
      <c r="AI306" s="102"/>
      <c r="AJ306" s="102"/>
      <c r="AK306" s="102"/>
      <c r="AT306" s="125"/>
      <c r="AU306" s="138"/>
      <c r="AV306" s="138"/>
    </row>
    <row r="307" spans="8:48" s="28" customFormat="1" x14ac:dyDescent="0.25">
      <c r="H307" s="164"/>
      <c r="R307" s="102"/>
      <c r="S307" s="102"/>
      <c r="T307" s="139"/>
      <c r="U307" s="102"/>
      <c r="W307" s="138"/>
      <c r="AC307" s="601"/>
      <c r="AH307" s="139"/>
      <c r="AI307" s="102"/>
      <c r="AJ307" s="102"/>
      <c r="AK307" s="102"/>
      <c r="AT307" s="125"/>
      <c r="AU307" s="138"/>
      <c r="AV307" s="138"/>
    </row>
    <row r="308" spans="8:48" s="28" customFormat="1" x14ac:dyDescent="0.25">
      <c r="H308" s="164"/>
      <c r="R308" s="102"/>
      <c r="S308" s="102"/>
      <c r="T308" s="139"/>
      <c r="U308" s="102"/>
      <c r="W308" s="138"/>
      <c r="AC308" s="601"/>
      <c r="AH308" s="139"/>
      <c r="AI308" s="102"/>
      <c r="AJ308" s="102"/>
      <c r="AK308" s="102"/>
      <c r="AT308" s="125"/>
      <c r="AU308" s="138"/>
      <c r="AV308" s="138"/>
    </row>
    <row r="309" spans="8:48" s="28" customFormat="1" x14ac:dyDescent="0.25">
      <c r="H309" s="164"/>
      <c r="R309" s="102"/>
      <c r="S309" s="102"/>
      <c r="T309" s="139"/>
      <c r="U309" s="102"/>
      <c r="W309" s="138"/>
      <c r="AC309" s="601"/>
      <c r="AH309" s="139"/>
      <c r="AI309" s="102"/>
      <c r="AJ309" s="102"/>
      <c r="AK309" s="102"/>
      <c r="AT309" s="125"/>
      <c r="AU309" s="138"/>
      <c r="AV309" s="138"/>
    </row>
    <row r="310" spans="8:48" s="28" customFormat="1" x14ac:dyDescent="0.25">
      <c r="H310" s="164"/>
      <c r="R310" s="102"/>
      <c r="S310" s="102"/>
      <c r="T310" s="139"/>
      <c r="U310" s="102"/>
      <c r="W310" s="138"/>
      <c r="AC310" s="601"/>
      <c r="AH310" s="139"/>
      <c r="AI310" s="102"/>
      <c r="AJ310" s="102"/>
      <c r="AK310" s="102"/>
      <c r="AT310" s="125"/>
      <c r="AU310" s="138"/>
      <c r="AV310" s="138"/>
    </row>
    <row r="311" spans="8:48" s="28" customFormat="1" x14ac:dyDescent="0.25">
      <c r="H311" s="164"/>
      <c r="R311" s="102"/>
      <c r="S311" s="102"/>
      <c r="T311" s="139"/>
      <c r="U311" s="102"/>
      <c r="W311" s="138"/>
      <c r="AC311" s="601"/>
      <c r="AH311" s="139"/>
      <c r="AI311" s="102"/>
      <c r="AJ311" s="102"/>
      <c r="AK311" s="102"/>
      <c r="AT311" s="125"/>
      <c r="AU311" s="138"/>
      <c r="AV311" s="138"/>
    </row>
    <row r="312" spans="8:48" s="28" customFormat="1" x14ac:dyDescent="0.25">
      <c r="H312" s="164"/>
      <c r="R312" s="102"/>
      <c r="S312" s="102"/>
      <c r="T312" s="139"/>
      <c r="U312" s="102"/>
      <c r="W312" s="138"/>
      <c r="AC312" s="601"/>
      <c r="AH312" s="139"/>
      <c r="AI312" s="102"/>
      <c r="AJ312" s="102"/>
      <c r="AK312" s="102"/>
      <c r="AT312" s="125"/>
      <c r="AU312" s="138"/>
      <c r="AV312" s="138"/>
    </row>
    <row r="313" spans="8:48" s="28" customFormat="1" x14ac:dyDescent="0.25">
      <c r="H313" s="164"/>
      <c r="R313" s="102"/>
      <c r="S313" s="102"/>
      <c r="T313" s="139"/>
      <c r="U313" s="102"/>
      <c r="W313" s="138"/>
      <c r="AC313" s="601"/>
      <c r="AH313" s="139"/>
      <c r="AI313" s="102"/>
      <c r="AJ313" s="102"/>
      <c r="AK313" s="102"/>
      <c r="AT313" s="125"/>
      <c r="AU313" s="138"/>
      <c r="AV313" s="138"/>
    </row>
    <row r="314" spans="8:48" s="28" customFormat="1" x14ac:dyDescent="0.25">
      <c r="H314" s="164"/>
      <c r="R314" s="102"/>
      <c r="S314" s="102"/>
      <c r="T314" s="139"/>
      <c r="U314" s="102"/>
      <c r="W314" s="138"/>
      <c r="AC314" s="601"/>
      <c r="AH314" s="139"/>
      <c r="AI314" s="102"/>
      <c r="AJ314" s="102"/>
      <c r="AK314" s="102"/>
      <c r="AT314" s="125"/>
      <c r="AU314" s="138"/>
      <c r="AV314" s="138"/>
    </row>
    <row r="315" spans="8:48" s="28" customFormat="1" x14ac:dyDescent="0.25">
      <c r="H315" s="164"/>
      <c r="R315" s="102"/>
      <c r="S315" s="102"/>
      <c r="T315" s="139"/>
      <c r="U315" s="102"/>
      <c r="W315" s="138"/>
      <c r="AC315" s="601"/>
      <c r="AH315" s="139"/>
      <c r="AI315" s="102"/>
      <c r="AJ315" s="102"/>
      <c r="AK315" s="102"/>
      <c r="AT315" s="125"/>
      <c r="AU315" s="138"/>
      <c r="AV315" s="138"/>
    </row>
    <row r="316" spans="8:48" s="28" customFormat="1" x14ac:dyDescent="0.25">
      <c r="H316" s="164"/>
      <c r="R316" s="102"/>
      <c r="S316" s="102"/>
      <c r="T316" s="139"/>
      <c r="U316" s="102"/>
      <c r="W316" s="138"/>
      <c r="AC316" s="601"/>
      <c r="AH316" s="139"/>
      <c r="AI316" s="102"/>
      <c r="AJ316" s="102"/>
      <c r="AK316" s="102"/>
      <c r="AT316" s="125"/>
      <c r="AU316" s="138"/>
      <c r="AV316" s="138"/>
    </row>
    <row r="317" spans="8:48" s="28" customFormat="1" x14ac:dyDescent="0.25">
      <c r="H317" s="164"/>
      <c r="R317" s="102"/>
      <c r="S317" s="102"/>
      <c r="T317" s="139"/>
      <c r="U317" s="102"/>
      <c r="W317" s="138"/>
      <c r="AC317" s="601"/>
      <c r="AH317" s="139"/>
      <c r="AI317" s="102"/>
      <c r="AJ317" s="102"/>
      <c r="AK317" s="102"/>
      <c r="AT317" s="125"/>
      <c r="AU317" s="138"/>
      <c r="AV317" s="138"/>
    </row>
    <row r="318" spans="8:48" s="28" customFormat="1" x14ac:dyDescent="0.25">
      <c r="H318" s="164"/>
      <c r="R318" s="102"/>
      <c r="S318" s="102"/>
      <c r="T318" s="139"/>
      <c r="U318" s="102"/>
      <c r="W318" s="138"/>
      <c r="AC318" s="601"/>
      <c r="AH318" s="139"/>
      <c r="AI318" s="102"/>
      <c r="AJ318" s="102"/>
      <c r="AK318" s="102"/>
      <c r="AT318" s="125"/>
      <c r="AU318" s="138"/>
      <c r="AV318" s="138"/>
    </row>
    <row r="319" spans="8:48" s="28" customFormat="1" x14ac:dyDescent="0.25">
      <c r="H319" s="164"/>
      <c r="R319" s="102"/>
      <c r="S319" s="102"/>
      <c r="T319" s="139"/>
      <c r="U319" s="102"/>
      <c r="W319" s="138"/>
      <c r="AC319" s="601"/>
      <c r="AH319" s="139"/>
      <c r="AI319" s="102"/>
      <c r="AJ319" s="102"/>
      <c r="AK319" s="102"/>
      <c r="AT319" s="125"/>
      <c r="AU319" s="138"/>
      <c r="AV319" s="138"/>
    </row>
    <row r="320" spans="8:48" s="28" customFormat="1" x14ac:dyDescent="0.25">
      <c r="H320" s="164"/>
      <c r="R320" s="102"/>
      <c r="S320" s="102"/>
      <c r="T320" s="139"/>
      <c r="U320" s="102"/>
      <c r="W320" s="138"/>
      <c r="AC320" s="601"/>
      <c r="AH320" s="139"/>
      <c r="AI320" s="102"/>
      <c r="AJ320" s="102"/>
      <c r="AK320" s="102"/>
      <c r="AT320" s="125"/>
      <c r="AU320" s="138"/>
      <c r="AV320" s="138"/>
    </row>
    <row r="321" spans="8:48" s="28" customFormat="1" x14ac:dyDescent="0.25">
      <c r="H321" s="164"/>
      <c r="R321" s="102"/>
      <c r="S321" s="102"/>
      <c r="T321" s="139"/>
      <c r="U321" s="102"/>
      <c r="W321" s="138"/>
      <c r="AC321" s="601"/>
      <c r="AH321" s="139"/>
      <c r="AI321" s="102"/>
      <c r="AJ321" s="102"/>
      <c r="AK321" s="102"/>
      <c r="AT321" s="125"/>
      <c r="AU321" s="138"/>
      <c r="AV321" s="138"/>
    </row>
    <row r="322" spans="8:48" s="28" customFormat="1" x14ac:dyDescent="0.25">
      <c r="H322" s="164"/>
      <c r="R322" s="102"/>
      <c r="S322" s="102"/>
      <c r="T322" s="139"/>
      <c r="U322" s="102"/>
      <c r="W322" s="138"/>
      <c r="AC322" s="601"/>
      <c r="AH322" s="139"/>
      <c r="AI322" s="102"/>
      <c r="AJ322" s="102"/>
      <c r="AK322" s="102"/>
      <c r="AT322" s="125"/>
      <c r="AU322" s="138"/>
      <c r="AV322" s="138"/>
    </row>
    <row r="323" spans="8:48" s="28" customFormat="1" x14ac:dyDescent="0.25">
      <c r="H323" s="164"/>
      <c r="R323" s="102"/>
      <c r="S323" s="102"/>
      <c r="T323" s="139"/>
      <c r="U323" s="102"/>
      <c r="W323" s="138"/>
      <c r="AC323" s="601"/>
      <c r="AH323" s="139"/>
      <c r="AI323" s="102"/>
      <c r="AJ323" s="102"/>
      <c r="AK323" s="102"/>
      <c r="AT323" s="125"/>
      <c r="AU323" s="138"/>
      <c r="AV323" s="138"/>
    </row>
    <row r="324" spans="8:48" s="28" customFormat="1" x14ac:dyDescent="0.25">
      <c r="H324" s="164"/>
      <c r="R324" s="102"/>
      <c r="S324" s="102"/>
      <c r="T324" s="139"/>
      <c r="U324" s="102"/>
      <c r="W324" s="138"/>
      <c r="AC324" s="601"/>
      <c r="AH324" s="139"/>
      <c r="AI324" s="102"/>
      <c r="AJ324" s="102"/>
      <c r="AK324" s="102"/>
      <c r="AT324" s="125"/>
      <c r="AU324" s="138"/>
      <c r="AV324" s="138"/>
    </row>
    <row r="325" spans="8:48" s="28" customFormat="1" x14ac:dyDescent="0.25">
      <c r="H325" s="164"/>
      <c r="R325" s="102"/>
      <c r="S325" s="102"/>
      <c r="T325" s="139"/>
      <c r="U325" s="102"/>
      <c r="W325" s="138"/>
      <c r="AC325" s="601"/>
      <c r="AH325" s="139"/>
      <c r="AI325" s="102"/>
      <c r="AJ325" s="102"/>
      <c r="AK325" s="102"/>
      <c r="AT325" s="125"/>
      <c r="AU325" s="138"/>
      <c r="AV325" s="138"/>
    </row>
    <row r="326" spans="8:48" s="28" customFormat="1" x14ac:dyDescent="0.25">
      <c r="H326" s="164"/>
      <c r="R326" s="102"/>
      <c r="S326" s="102"/>
      <c r="T326" s="139"/>
      <c r="U326" s="102"/>
      <c r="W326" s="138"/>
      <c r="AC326" s="601"/>
      <c r="AH326" s="139"/>
      <c r="AI326" s="102"/>
      <c r="AJ326" s="102"/>
      <c r="AK326" s="102"/>
      <c r="AT326" s="125"/>
      <c r="AU326" s="138"/>
      <c r="AV326" s="138"/>
    </row>
    <row r="327" spans="8:48" s="28" customFormat="1" x14ac:dyDescent="0.25">
      <c r="H327" s="164"/>
      <c r="R327" s="102"/>
      <c r="S327" s="102"/>
      <c r="T327" s="139"/>
      <c r="U327" s="102"/>
      <c r="W327" s="138"/>
      <c r="AC327" s="601"/>
      <c r="AH327" s="139"/>
      <c r="AI327" s="102"/>
      <c r="AJ327" s="102"/>
      <c r="AK327" s="102"/>
      <c r="AT327" s="125"/>
      <c r="AU327" s="138"/>
      <c r="AV327" s="138"/>
    </row>
    <row r="328" spans="8:48" s="28" customFormat="1" x14ac:dyDescent="0.25">
      <c r="H328" s="164"/>
      <c r="R328" s="102"/>
      <c r="S328" s="102"/>
      <c r="T328" s="139"/>
      <c r="U328" s="102"/>
      <c r="W328" s="138"/>
      <c r="AC328" s="601"/>
      <c r="AH328" s="139"/>
      <c r="AI328" s="102"/>
      <c r="AJ328" s="102"/>
      <c r="AK328" s="102"/>
      <c r="AT328" s="125"/>
      <c r="AU328" s="138"/>
      <c r="AV328" s="138"/>
    </row>
    <row r="329" spans="8:48" s="28" customFormat="1" x14ac:dyDescent="0.25">
      <c r="H329" s="164"/>
      <c r="R329" s="102"/>
      <c r="S329" s="102"/>
      <c r="T329" s="139"/>
      <c r="U329" s="102"/>
      <c r="W329" s="138"/>
      <c r="AC329" s="601"/>
      <c r="AH329" s="139"/>
      <c r="AI329" s="102"/>
      <c r="AJ329" s="102"/>
      <c r="AK329" s="102"/>
      <c r="AT329" s="125"/>
      <c r="AU329" s="138"/>
      <c r="AV329" s="138"/>
    </row>
    <row r="330" spans="8:48" s="28" customFormat="1" x14ac:dyDescent="0.25">
      <c r="H330" s="164"/>
      <c r="R330" s="102"/>
      <c r="S330" s="102"/>
      <c r="T330" s="139"/>
      <c r="U330" s="102"/>
      <c r="W330" s="138"/>
      <c r="AC330" s="601"/>
      <c r="AH330" s="139"/>
      <c r="AI330" s="102"/>
      <c r="AJ330" s="102"/>
      <c r="AK330" s="102"/>
      <c r="AT330" s="125"/>
      <c r="AU330" s="138"/>
      <c r="AV330" s="138"/>
    </row>
    <row r="331" spans="8:48" s="28" customFormat="1" x14ac:dyDescent="0.25">
      <c r="H331" s="164"/>
      <c r="R331" s="102"/>
      <c r="S331" s="102"/>
      <c r="T331" s="139"/>
      <c r="U331" s="102"/>
      <c r="W331" s="138"/>
      <c r="AC331" s="601"/>
      <c r="AH331" s="139"/>
      <c r="AI331" s="102"/>
      <c r="AJ331" s="102"/>
      <c r="AK331" s="102"/>
      <c r="AT331" s="125"/>
      <c r="AU331" s="138"/>
      <c r="AV331" s="138"/>
    </row>
    <row r="332" spans="8:48" s="28" customFormat="1" x14ac:dyDescent="0.25">
      <c r="H332" s="164"/>
      <c r="R332" s="102"/>
      <c r="S332" s="102"/>
      <c r="T332" s="139"/>
      <c r="U332" s="102"/>
      <c r="W332" s="138"/>
      <c r="AC332" s="601"/>
      <c r="AH332" s="139"/>
      <c r="AI332" s="102"/>
      <c r="AJ332" s="102"/>
      <c r="AK332" s="102"/>
      <c r="AT332" s="125"/>
      <c r="AU332" s="138"/>
      <c r="AV332" s="138"/>
    </row>
    <row r="333" spans="8:48" s="28" customFormat="1" x14ac:dyDescent="0.25">
      <c r="H333" s="164"/>
      <c r="R333" s="102"/>
      <c r="S333" s="102"/>
      <c r="T333" s="139"/>
      <c r="U333" s="102"/>
      <c r="W333" s="138"/>
      <c r="AC333" s="601"/>
      <c r="AH333" s="139"/>
      <c r="AI333" s="102"/>
      <c r="AJ333" s="102"/>
      <c r="AK333" s="102"/>
      <c r="AT333" s="125"/>
      <c r="AU333" s="138"/>
      <c r="AV333" s="138"/>
    </row>
    <row r="334" spans="8:48" s="28" customFormat="1" x14ac:dyDescent="0.25">
      <c r="H334" s="164"/>
      <c r="R334" s="102"/>
      <c r="S334" s="102"/>
      <c r="T334" s="139"/>
      <c r="U334" s="102"/>
      <c r="W334" s="138"/>
      <c r="AC334" s="601"/>
      <c r="AH334" s="139"/>
      <c r="AI334" s="102"/>
      <c r="AJ334" s="102"/>
      <c r="AK334" s="102"/>
      <c r="AT334" s="125"/>
      <c r="AU334" s="138"/>
      <c r="AV334" s="138"/>
    </row>
    <row r="335" spans="8:48" s="28" customFormat="1" x14ac:dyDescent="0.25">
      <c r="H335" s="164"/>
      <c r="R335" s="102"/>
      <c r="S335" s="102"/>
      <c r="T335" s="139"/>
      <c r="U335" s="102"/>
      <c r="W335" s="138"/>
      <c r="AC335" s="601"/>
      <c r="AH335" s="139"/>
      <c r="AI335" s="102"/>
      <c r="AJ335" s="102"/>
      <c r="AK335" s="102"/>
      <c r="AT335" s="125"/>
      <c r="AU335" s="138"/>
      <c r="AV335" s="138"/>
    </row>
    <row r="336" spans="8:48" s="28" customFormat="1" x14ac:dyDescent="0.25">
      <c r="H336" s="164"/>
      <c r="R336" s="102"/>
      <c r="S336" s="102"/>
      <c r="T336" s="139"/>
      <c r="U336" s="102"/>
      <c r="W336" s="138"/>
      <c r="AC336" s="601"/>
      <c r="AH336" s="139"/>
      <c r="AI336" s="102"/>
      <c r="AJ336" s="102"/>
      <c r="AK336" s="102"/>
      <c r="AT336" s="125"/>
      <c r="AU336" s="138"/>
      <c r="AV336" s="138"/>
    </row>
    <row r="337" spans="8:48" s="28" customFormat="1" x14ac:dyDescent="0.25">
      <c r="H337" s="164"/>
      <c r="R337" s="102"/>
      <c r="S337" s="102"/>
      <c r="T337" s="139"/>
      <c r="U337" s="102"/>
      <c r="W337" s="138"/>
      <c r="AC337" s="601"/>
      <c r="AH337" s="139"/>
      <c r="AI337" s="102"/>
      <c r="AJ337" s="102"/>
      <c r="AK337" s="102"/>
      <c r="AT337" s="125"/>
      <c r="AU337" s="138"/>
      <c r="AV337" s="138"/>
    </row>
    <row r="338" spans="8:48" s="28" customFormat="1" x14ac:dyDescent="0.25">
      <c r="H338" s="164"/>
      <c r="R338" s="102"/>
      <c r="S338" s="102"/>
      <c r="T338" s="139"/>
      <c r="U338" s="102"/>
      <c r="W338" s="138"/>
      <c r="AC338" s="601"/>
      <c r="AH338" s="139"/>
      <c r="AI338" s="102"/>
      <c r="AJ338" s="102"/>
      <c r="AK338" s="102"/>
      <c r="AT338" s="125"/>
      <c r="AU338" s="138"/>
      <c r="AV338" s="138"/>
    </row>
    <row r="339" spans="8:48" s="28" customFormat="1" x14ac:dyDescent="0.25">
      <c r="H339" s="164"/>
      <c r="R339" s="102"/>
      <c r="S339" s="102"/>
      <c r="T339" s="139"/>
      <c r="U339" s="102"/>
      <c r="W339" s="138"/>
      <c r="AC339" s="601"/>
      <c r="AH339" s="139"/>
      <c r="AI339" s="102"/>
      <c r="AJ339" s="102"/>
      <c r="AK339" s="102"/>
      <c r="AT339" s="125"/>
      <c r="AU339" s="138"/>
      <c r="AV339" s="138"/>
    </row>
    <row r="340" spans="8:48" s="28" customFormat="1" x14ac:dyDescent="0.25">
      <c r="H340" s="164"/>
      <c r="R340" s="102"/>
      <c r="S340" s="102"/>
      <c r="T340" s="139"/>
      <c r="U340" s="102"/>
      <c r="W340" s="138"/>
      <c r="AC340" s="601"/>
      <c r="AH340" s="139"/>
      <c r="AI340" s="102"/>
      <c r="AJ340" s="102"/>
      <c r="AK340" s="102"/>
      <c r="AT340" s="125"/>
      <c r="AU340" s="138"/>
      <c r="AV340" s="138"/>
    </row>
    <row r="341" spans="8:48" s="28" customFormat="1" x14ac:dyDescent="0.25">
      <c r="H341" s="164"/>
      <c r="R341" s="102"/>
      <c r="S341" s="102"/>
      <c r="T341" s="139"/>
      <c r="U341" s="102"/>
      <c r="W341" s="138"/>
      <c r="AC341" s="601"/>
      <c r="AH341" s="139"/>
      <c r="AI341" s="102"/>
      <c r="AJ341" s="102"/>
      <c r="AK341" s="102"/>
      <c r="AT341" s="125"/>
      <c r="AU341" s="138"/>
      <c r="AV341" s="138"/>
    </row>
    <row r="342" spans="8:48" s="28" customFormat="1" x14ac:dyDescent="0.25">
      <c r="H342" s="164"/>
      <c r="R342" s="102"/>
      <c r="S342" s="102"/>
      <c r="T342" s="139"/>
      <c r="U342" s="102"/>
      <c r="W342" s="138"/>
      <c r="AC342" s="601"/>
      <c r="AH342" s="139"/>
      <c r="AI342" s="102"/>
      <c r="AJ342" s="102"/>
      <c r="AK342" s="102"/>
      <c r="AT342" s="125"/>
      <c r="AU342" s="138"/>
      <c r="AV342" s="138"/>
    </row>
    <row r="343" spans="8:48" s="28" customFormat="1" x14ac:dyDescent="0.25">
      <c r="H343" s="164"/>
      <c r="R343" s="102"/>
      <c r="S343" s="102"/>
      <c r="T343" s="139"/>
      <c r="U343" s="102"/>
      <c r="W343" s="138"/>
      <c r="AC343" s="601"/>
      <c r="AH343" s="139"/>
      <c r="AI343" s="102"/>
      <c r="AJ343" s="102"/>
      <c r="AK343" s="102"/>
      <c r="AT343" s="125"/>
      <c r="AU343" s="138"/>
      <c r="AV343" s="138"/>
    </row>
    <row r="344" spans="8:48" s="28" customFormat="1" x14ac:dyDescent="0.25">
      <c r="H344" s="164"/>
      <c r="R344" s="102"/>
      <c r="S344" s="102"/>
      <c r="T344" s="139"/>
      <c r="U344" s="102"/>
      <c r="W344" s="138"/>
      <c r="AC344" s="601"/>
      <c r="AH344" s="139"/>
      <c r="AI344" s="102"/>
      <c r="AJ344" s="102"/>
      <c r="AK344" s="102"/>
      <c r="AT344" s="125"/>
      <c r="AU344" s="138"/>
      <c r="AV344" s="138"/>
    </row>
    <row r="345" spans="8:48" s="28" customFormat="1" x14ac:dyDescent="0.25">
      <c r="H345" s="164"/>
      <c r="R345" s="102"/>
      <c r="S345" s="102"/>
      <c r="T345" s="139"/>
      <c r="U345" s="102"/>
      <c r="W345" s="138"/>
      <c r="AC345" s="601"/>
      <c r="AH345" s="139"/>
      <c r="AI345" s="102"/>
      <c r="AJ345" s="102"/>
      <c r="AK345" s="102"/>
      <c r="AT345" s="125"/>
      <c r="AU345" s="138"/>
      <c r="AV345" s="138"/>
    </row>
    <row r="346" spans="8:48" s="28" customFormat="1" x14ac:dyDescent="0.25">
      <c r="H346" s="164"/>
      <c r="R346" s="102"/>
      <c r="S346" s="102"/>
      <c r="T346" s="139"/>
      <c r="U346" s="102"/>
      <c r="W346" s="138"/>
      <c r="AC346" s="601"/>
      <c r="AH346" s="139"/>
      <c r="AI346" s="102"/>
      <c r="AJ346" s="102"/>
      <c r="AK346" s="102"/>
      <c r="AT346" s="125"/>
      <c r="AU346" s="138"/>
      <c r="AV346" s="138"/>
    </row>
    <row r="347" spans="8:48" s="28" customFormat="1" x14ac:dyDescent="0.25">
      <c r="H347" s="164"/>
      <c r="R347" s="102"/>
      <c r="S347" s="102"/>
      <c r="T347" s="139"/>
      <c r="U347" s="102"/>
      <c r="W347" s="138"/>
      <c r="AC347" s="601"/>
      <c r="AH347" s="139"/>
      <c r="AI347" s="102"/>
      <c r="AJ347" s="102"/>
      <c r="AK347" s="102"/>
      <c r="AT347" s="125"/>
      <c r="AU347" s="138"/>
      <c r="AV347" s="138"/>
    </row>
    <row r="348" spans="8:48" s="28" customFormat="1" x14ac:dyDescent="0.25">
      <c r="H348" s="164"/>
      <c r="R348" s="102"/>
      <c r="S348" s="102"/>
      <c r="T348" s="139"/>
      <c r="U348" s="102"/>
      <c r="W348" s="138"/>
      <c r="AC348" s="601"/>
      <c r="AH348" s="139"/>
      <c r="AI348" s="102"/>
      <c r="AJ348" s="102"/>
      <c r="AK348" s="102"/>
      <c r="AT348" s="125"/>
      <c r="AU348" s="138"/>
      <c r="AV348" s="138"/>
    </row>
    <row r="349" spans="8:48" s="28" customFormat="1" x14ac:dyDescent="0.25">
      <c r="H349" s="164"/>
      <c r="R349" s="102"/>
      <c r="S349" s="102"/>
      <c r="T349" s="139"/>
      <c r="U349" s="102"/>
      <c r="W349" s="138"/>
      <c r="AC349" s="601"/>
      <c r="AH349" s="139"/>
      <c r="AI349" s="102"/>
      <c r="AJ349" s="102"/>
      <c r="AK349" s="102"/>
      <c r="AT349" s="125"/>
      <c r="AU349" s="138"/>
      <c r="AV349" s="138"/>
    </row>
    <row r="350" spans="8:48" s="28" customFormat="1" x14ac:dyDescent="0.25">
      <c r="H350" s="164"/>
      <c r="R350" s="102"/>
      <c r="S350" s="102"/>
      <c r="T350" s="139"/>
      <c r="U350" s="102"/>
      <c r="W350" s="138"/>
      <c r="AC350" s="601"/>
      <c r="AH350" s="139"/>
      <c r="AI350" s="102"/>
      <c r="AJ350" s="102"/>
      <c r="AK350" s="102"/>
      <c r="AT350" s="125"/>
      <c r="AU350" s="138"/>
      <c r="AV350" s="138"/>
    </row>
    <row r="351" spans="8:48" s="28" customFormat="1" x14ac:dyDescent="0.25">
      <c r="H351" s="164"/>
      <c r="R351" s="102"/>
      <c r="S351" s="102"/>
      <c r="T351" s="139"/>
      <c r="U351" s="102"/>
      <c r="W351" s="138"/>
      <c r="AC351" s="601"/>
      <c r="AH351" s="139"/>
      <c r="AI351" s="102"/>
      <c r="AJ351" s="102"/>
      <c r="AK351" s="102"/>
      <c r="AT351" s="125"/>
      <c r="AU351" s="138"/>
      <c r="AV351" s="138"/>
    </row>
    <row r="352" spans="8:48" s="28" customFormat="1" x14ac:dyDescent="0.25">
      <c r="H352" s="164"/>
      <c r="R352" s="102"/>
      <c r="S352" s="102"/>
      <c r="T352" s="139"/>
      <c r="U352" s="102"/>
      <c r="W352" s="138"/>
      <c r="AC352" s="601"/>
      <c r="AH352" s="139"/>
      <c r="AI352" s="102"/>
      <c r="AJ352" s="102"/>
      <c r="AK352" s="102"/>
      <c r="AT352" s="125"/>
      <c r="AU352" s="138"/>
      <c r="AV352" s="138"/>
    </row>
    <row r="353" spans="8:48" s="28" customFormat="1" x14ac:dyDescent="0.25">
      <c r="H353" s="164"/>
      <c r="R353" s="102"/>
      <c r="S353" s="102"/>
      <c r="T353" s="139"/>
      <c r="U353" s="102"/>
      <c r="W353" s="138"/>
      <c r="AC353" s="601"/>
      <c r="AH353" s="139"/>
      <c r="AI353" s="102"/>
      <c r="AJ353" s="102"/>
      <c r="AK353" s="102"/>
      <c r="AT353" s="125"/>
      <c r="AU353" s="138"/>
      <c r="AV353" s="138"/>
    </row>
    <row r="354" spans="8:48" s="28" customFormat="1" x14ac:dyDescent="0.25">
      <c r="H354" s="164"/>
      <c r="R354" s="102"/>
      <c r="S354" s="102"/>
      <c r="T354" s="139"/>
      <c r="U354" s="102"/>
      <c r="W354" s="138"/>
      <c r="AC354" s="601"/>
      <c r="AH354" s="139"/>
      <c r="AI354" s="102"/>
      <c r="AJ354" s="102"/>
      <c r="AK354" s="102"/>
      <c r="AT354" s="125"/>
      <c r="AU354" s="138"/>
      <c r="AV354" s="138"/>
    </row>
    <row r="355" spans="8:48" s="28" customFormat="1" x14ac:dyDescent="0.25">
      <c r="H355" s="164"/>
      <c r="R355" s="102"/>
      <c r="S355" s="102"/>
      <c r="T355" s="139"/>
      <c r="U355" s="102"/>
      <c r="W355" s="138"/>
      <c r="AC355" s="601"/>
      <c r="AH355" s="139"/>
      <c r="AI355" s="102"/>
      <c r="AJ355" s="102"/>
      <c r="AK355" s="102"/>
      <c r="AT355" s="125"/>
      <c r="AU355" s="138"/>
      <c r="AV355" s="138"/>
    </row>
    <row r="356" spans="8:48" s="28" customFormat="1" x14ac:dyDescent="0.25">
      <c r="H356" s="164"/>
      <c r="R356" s="102"/>
      <c r="S356" s="102"/>
      <c r="T356" s="139"/>
      <c r="U356" s="102"/>
      <c r="W356" s="138"/>
      <c r="AC356" s="601"/>
      <c r="AH356" s="139"/>
      <c r="AI356" s="102"/>
      <c r="AJ356" s="102"/>
      <c r="AK356" s="102"/>
      <c r="AT356" s="125"/>
      <c r="AU356" s="138"/>
      <c r="AV356" s="138"/>
    </row>
    <row r="357" spans="8:48" s="28" customFormat="1" x14ac:dyDescent="0.25">
      <c r="H357" s="164"/>
      <c r="R357" s="102"/>
      <c r="S357" s="102"/>
      <c r="T357" s="139"/>
      <c r="U357" s="102"/>
      <c r="W357" s="138"/>
      <c r="AC357" s="601"/>
      <c r="AH357" s="139"/>
      <c r="AI357" s="102"/>
      <c r="AJ357" s="102"/>
      <c r="AK357" s="102"/>
      <c r="AT357" s="125"/>
      <c r="AU357" s="138"/>
      <c r="AV357" s="138"/>
    </row>
    <row r="358" spans="8:48" s="28" customFormat="1" x14ac:dyDescent="0.25">
      <c r="H358" s="164"/>
      <c r="R358" s="102"/>
      <c r="S358" s="102"/>
      <c r="T358" s="139"/>
      <c r="U358" s="102"/>
      <c r="W358" s="138"/>
      <c r="AC358" s="601"/>
      <c r="AH358" s="139"/>
      <c r="AI358" s="102"/>
      <c r="AJ358" s="102"/>
      <c r="AK358" s="102"/>
      <c r="AT358" s="125"/>
      <c r="AU358" s="138"/>
      <c r="AV358" s="138"/>
    </row>
    <row r="359" spans="8:48" s="28" customFormat="1" x14ac:dyDescent="0.25">
      <c r="H359" s="164"/>
      <c r="R359" s="102"/>
      <c r="S359" s="102"/>
      <c r="T359" s="139"/>
      <c r="U359" s="102"/>
      <c r="W359" s="138"/>
      <c r="AC359" s="601"/>
      <c r="AH359" s="139"/>
      <c r="AI359" s="102"/>
      <c r="AJ359" s="102"/>
      <c r="AK359" s="102"/>
      <c r="AT359" s="125"/>
      <c r="AU359" s="138"/>
      <c r="AV359" s="138"/>
    </row>
    <row r="360" spans="8:48" s="28" customFormat="1" x14ac:dyDescent="0.25">
      <c r="H360" s="164"/>
      <c r="R360" s="102"/>
      <c r="S360" s="102"/>
      <c r="T360" s="139"/>
      <c r="U360" s="102"/>
      <c r="W360" s="138"/>
      <c r="AC360" s="601"/>
      <c r="AH360" s="139"/>
      <c r="AI360" s="102"/>
      <c r="AJ360" s="102"/>
      <c r="AK360" s="102"/>
      <c r="AT360" s="125"/>
      <c r="AU360" s="138"/>
      <c r="AV360" s="138"/>
    </row>
    <row r="361" spans="8:48" s="28" customFormat="1" x14ac:dyDescent="0.25">
      <c r="H361" s="164"/>
      <c r="R361" s="102"/>
      <c r="S361" s="102"/>
      <c r="T361" s="139"/>
      <c r="U361" s="102"/>
      <c r="W361" s="138"/>
      <c r="AC361" s="601"/>
      <c r="AH361" s="139"/>
      <c r="AI361" s="102"/>
      <c r="AJ361" s="102"/>
      <c r="AK361" s="102"/>
      <c r="AT361" s="125"/>
      <c r="AU361" s="138"/>
      <c r="AV361" s="138"/>
    </row>
    <row r="362" spans="8:48" s="28" customFormat="1" x14ac:dyDescent="0.25">
      <c r="H362" s="164"/>
      <c r="R362" s="102"/>
      <c r="S362" s="102"/>
      <c r="T362" s="139"/>
      <c r="U362" s="102"/>
      <c r="W362" s="138"/>
      <c r="AC362" s="601"/>
      <c r="AH362" s="139"/>
      <c r="AI362" s="102"/>
      <c r="AJ362" s="102"/>
      <c r="AK362" s="102"/>
      <c r="AT362" s="125"/>
      <c r="AU362" s="138"/>
      <c r="AV362" s="138"/>
    </row>
    <row r="363" spans="8:48" s="28" customFormat="1" x14ac:dyDescent="0.25">
      <c r="H363" s="164"/>
      <c r="R363" s="102"/>
      <c r="S363" s="102"/>
      <c r="T363" s="139"/>
      <c r="U363" s="102"/>
      <c r="W363" s="138"/>
      <c r="AC363" s="601"/>
      <c r="AH363" s="139"/>
      <c r="AI363" s="102"/>
      <c r="AJ363" s="102"/>
      <c r="AK363" s="102"/>
      <c r="AT363" s="125"/>
      <c r="AU363" s="138"/>
      <c r="AV363" s="138"/>
    </row>
    <row r="364" spans="8:48" s="28" customFormat="1" x14ac:dyDescent="0.25">
      <c r="H364" s="164"/>
      <c r="R364" s="102"/>
      <c r="S364" s="102"/>
      <c r="T364" s="139"/>
      <c r="U364" s="102"/>
      <c r="W364" s="138"/>
      <c r="AC364" s="601"/>
      <c r="AH364" s="139"/>
      <c r="AI364" s="102"/>
      <c r="AJ364" s="102"/>
      <c r="AK364" s="102"/>
      <c r="AT364" s="125"/>
      <c r="AU364" s="138"/>
      <c r="AV364" s="138"/>
    </row>
    <row r="365" spans="8:48" s="28" customFormat="1" x14ac:dyDescent="0.25">
      <c r="H365" s="164"/>
      <c r="R365" s="102"/>
      <c r="S365" s="102"/>
      <c r="T365" s="139"/>
      <c r="U365" s="102"/>
      <c r="W365" s="138"/>
      <c r="AC365" s="601"/>
      <c r="AH365" s="139"/>
      <c r="AI365" s="102"/>
      <c r="AJ365" s="102"/>
      <c r="AK365" s="102"/>
      <c r="AT365" s="125"/>
      <c r="AU365" s="138"/>
      <c r="AV365" s="138"/>
    </row>
    <row r="366" spans="8:48" s="28" customFormat="1" x14ac:dyDescent="0.25">
      <c r="H366" s="164"/>
      <c r="R366" s="102"/>
      <c r="S366" s="102"/>
      <c r="T366" s="139"/>
      <c r="U366" s="102"/>
      <c r="W366" s="138"/>
      <c r="AC366" s="601"/>
      <c r="AH366" s="139"/>
      <c r="AI366" s="102"/>
      <c r="AJ366" s="102"/>
      <c r="AK366" s="102"/>
      <c r="AT366" s="125"/>
      <c r="AU366" s="138"/>
      <c r="AV366" s="138"/>
    </row>
    <row r="367" spans="8:48" s="28" customFormat="1" x14ac:dyDescent="0.25">
      <c r="H367" s="164"/>
      <c r="R367" s="102"/>
      <c r="S367" s="102"/>
      <c r="T367" s="139"/>
      <c r="U367" s="102"/>
      <c r="W367" s="138"/>
      <c r="AC367" s="601"/>
      <c r="AH367" s="139"/>
      <c r="AI367" s="102"/>
      <c r="AJ367" s="102"/>
      <c r="AK367" s="102"/>
      <c r="AT367" s="125"/>
      <c r="AU367" s="138"/>
      <c r="AV367" s="138"/>
    </row>
    <row r="368" spans="8:48" s="28" customFormat="1" x14ac:dyDescent="0.25">
      <c r="H368" s="164"/>
      <c r="R368" s="102"/>
      <c r="S368" s="102"/>
      <c r="T368" s="139"/>
      <c r="U368" s="102"/>
      <c r="W368" s="138"/>
      <c r="AC368" s="601"/>
      <c r="AH368" s="139"/>
      <c r="AI368" s="102"/>
      <c r="AJ368" s="102"/>
      <c r="AK368" s="102"/>
      <c r="AT368" s="125"/>
      <c r="AU368" s="138"/>
      <c r="AV368" s="138"/>
    </row>
    <row r="369" spans="8:48" s="28" customFormat="1" x14ac:dyDescent="0.25">
      <c r="H369" s="164"/>
      <c r="R369" s="102"/>
      <c r="S369" s="102"/>
      <c r="T369" s="139"/>
      <c r="U369" s="102"/>
      <c r="W369" s="138"/>
      <c r="AC369" s="601"/>
      <c r="AH369" s="139"/>
      <c r="AI369" s="102"/>
      <c r="AJ369" s="102"/>
      <c r="AK369" s="102"/>
      <c r="AT369" s="125"/>
      <c r="AU369" s="138"/>
      <c r="AV369" s="138"/>
    </row>
    <row r="370" spans="8:48" s="28" customFormat="1" x14ac:dyDescent="0.25">
      <c r="H370" s="164"/>
      <c r="R370" s="102"/>
      <c r="S370" s="102"/>
      <c r="T370" s="139"/>
      <c r="U370" s="102"/>
      <c r="W370" s="138"/>
      <c r="AC370" s="601"/>
      <c r="AH370" s="139"/>
      <c r="AI370" s="102"/>
      <c r="AJ370" s="102"/>
      <c r="AK370" s="102"/>
      <c r="AT370" s="125"/>
      <c r="AU370" s="138"/>
      <c r="AV370" s="138"/>
    </row>
    <row r="371" spans="8:48" s="28" customFormat="1" x14ac:dyDescent="0.25">
      <c r="H371" s="164"/>
      <c r="R371" s="102"/>
      <c r="S371" s="102"/>
      <c r="T371" s="139"/>
      <c r="U371" s="102"/>
      <c r="W371" s="138"/>
      <c r="AC371" s="601"/>
      <c r="AH371" s="139"/>
      <c r="AI371" s="102"/>
      <c r="AJ371" s="102"/>
      <c r="AK371" s="102"/>
      <c r="AT371" s="125"/>
      <c r="AU371" s="138"/>
      <c r="AV371" s="138"/>
    </row>
    <row r="372" spans="8:48" s="28" customFormat="1" x14ac:dyDescent="0.25">
      <c r="H372" s="164"/>
      <c r="R372" s="102"/>
      <c r="S372" s="102"/>
      <c r="T372" s="139"/>
      <c r="U372" s="102"/>
      <c r="W372" s="138"/>
      <c r="AC372" s="601"/>
      <c r="AH372" s="139"/>
      <c r="AI372" s="102"/>
      <c r="AJ372" s="102"/>
      <c r="AK372" s="102"/>
      <c r="AT372" s="125"/>
      <c r="AU372" s="138"/>
      <c r="AV372" s="138"/>
    </row>
    <row r="373" spans="8:48" s="28" customFormat="1" x14ac:dyDescent="0.25">
      <c r="H373" s="164"/>
      <c r="R373" s="102"/>
      <c r="S373" s="102"/>
      <c r="T373" s="139"/>
      <c r="U373" s="102"/>
      <c r="W373" s="138"/>
      <c r="AC373" s="601"/>
      <c r="AH373" s="139"/>
      <c r="AI373" s="102"/>
      <c r="AJ373" s="102"/>
      <c r="AK373" s="102"/>
      <c r="AT373" s="125"/>
      <c r="AU373" s="138"/>
      <c r="AV373" s="138"/>
    </row>
    <row r="374" spans="8:48" s="28" customFormat="1" x14ac:dyDescent="0.25">
      <c r="H374" s="164"/>
      <c r="R374" s="102"/>
      <c r="S374" s="102"/>
      <c r="T374" s="139"/>
      <c r="U374" s="102"/>
      <c r="W374" s="138"/>
      <c r="AC374" s="601"/>
      <c r="AH374" s="139"/>
      <c r="AI374" s="102"/>
      <c r="AJ374" s="102"/>
      <c r="AK374" s="102"/>
      <c r="AT374" s="125"/>
      <c r="AU374" s="138"/>
      <c r="AV374" s="138"/>
    </row>
    <row r="375" spans="8:48" s="28" customFormat="1" x14ac:dyDescent="0.25">
      <c r="H375" s="164"/>
      <c r="R375" s="102"/>
      <c r="S375" s="102"/>
      <c r="T375" s="139"/>
      <c r="U375" s="102"/>
      <c r="W375" s="138"/>
      <c r="AC375" s="601"/>
      <c r="AH375" s="139"/>
      <c r="AI375" s="102"/>
      <c r="AJ375" s="102"/>
      <c r="AK375" s="102"/>
      <c r="AT375" s="125"/>
      <c r="AU375" s="138"/>
      <c r="AV375" s="138"/>
    </row>
    <row r="376" spans="8:48" s="28" customFormat="1" x14ac:dyDescent="0.25">
      <c r="H376" s="164"/>
      <c r="R376" s="102"/>
      <c r="S376" s="102"/>
      <c r="T376" s="139"/>
      <c r="U376" s="102"/>
      <c r="W376" s="138"/>
      <c r="AC376" s="601"/>
      <c r="AH376" s="139"/>
      <c r="AI376" s="102"/>
      <c r="AJ376" s="102"/>
      <c r="AK376" s="102"/>
      <c r="AT376" s="125"/>
      <c r="AU376" s="138"/>
      <c r="AV376" s="138"/>
    </row>
    <row r="377" spans="8:48" s="28" customFormat="1" x14ac:dyDescent="0.25">
      <c r="H377" s="164"/>
      <c r="R377" s="102"/>
      <c r="S377" s="102"/>
      <c r="T377" s="139"/>
      <c r="U377" s="102"/>
      <c r="W377" s="138"/>
      <c r="AC377" s="601"/>
      <c r="AH377" s="139"/>
      <c r="AI377" s="102"/>
      <c r="AJ377" s="102"/>
      <c r="AK377" s="102"/>
      <c r="AT377" s="125"/>
      <c r="AU377" s="138"/>
      <c r="AV377" s="138"/>
    </row>
    <row r="378" spans="8:48" s="28" customFormat="1" x14ac:dyDescent="0.25">
      <c r="H378" s="164"/>
      <c r="R378" s="102"/>
      <c r="S378" s="102"/>
      <c r="T378" s="139"/>
      <c r="U378" s="102"/>
      <c r="W378" s="138"/>
      <c r="AC378" s="601"/>
      <c r="AH378" s="139"/>
      <c r="AI378" s="102"/>
      <c r="AJ378" s="102"/>
      <c r="AK378" s="102"/>
      <c r="AT378" s="125"/>
      <c r="AU378" s="138"/>
      <c r="AV378" s="138"/>
    </row>
    <row r="379" spans="8:48" s="28" customFormat="1" x14ac:dyDescent="0.25">
      <c r="H379" s="164"/>
      <c r="R379" s="102"/>
      <c r="S379" s="102"/>
      <c r="T379" s="139"/>
      <c r="U379" s="102"/>
      <c r="W379" s="138"/>
      <c r="AC379" s="601"/>
      <c r="AH379" s="139"/>
      <c r="AI379" s="102"/>
      <c r="AJ379" s="102"/>
      <c r="AK379" s="102"/>
      <c r="AT379" s="125"/>
      <c r="AU379" s="138"/>
      <c r="AV379" s="138"/>
    </row>
    <row r="380" spans="8:48" s="28" customFormat="1" x14ac:dyDescent="0.25">
      <c r="H380" s="164"/>
      <c r="R380" s="102"/>
      <c r="S380" s="102"/>
      <c r="T380" s="139"/>
      <c r="U380" s="102"/>
      <c r="W380" s="138"/>
      <c r="AC380" s="601"/>
      <c r="AH380" s="139"/>
      <c r="AI380" s="102"/>
      <c r="AJ380" s="102"/>
      <c r="AK380" s="102"/>
      <c r="AT380" s="125"/>
      <c r="AU380" s="138"/>
      <c r="AV380" s="138"/>
    </row>
    <row r="381" spans="8:48" s="28" customFormat="1" x14ac:dyDescent="0.25">
      <c r="H381" s="164"/>
      <c r="R381" s="102"/>
      <c r="S381" s="102"/>
      <c r="T381" s="139"/>
      <c r="U381" s="102"/>
      <c r="W381" s="138"/>
      <c r="AC381" s="601"/>
      <c r="AH381" s="139"/>
      <c r="AI381" s="102"/>
      <c r="AJ381" s="102"/>
      <c r="AK381" s="102"/>
      <c r="AT381" s="125"/>
      <c r="AU381" s="138"/>
      <c r="AV381" s="138"/>
    </row>
    <row r="382" spans="8:48" s="28" customFormat="1" x14ac:dyDescent="0.25">
      <c r="H382" s="164"/>
      <c r="R382" s="102"/>
      <c r="S382" s="102"/>
      <c r="T382" s="139"/>
      <c r="U382" s="102"/>
      <c r="W382" s="138"/>
      <c r="AC382" s="601"/>
      <c r="AH382" s="139"/>
      <c r="AI382" s="102"/>
      <c r="AJ382" s="102"/>
      <c r="AK382" s="102"/>
      <c r="AT382" s="125"/>
      <c r="AU382" s="138"/>
      <c r="AV382" s="138"/>
    </row>
    <row r="383" spans="8:48" s="28" customFormat="1" x14ac:dyDescent="0.25">
      <c r="H383" s="164"/>
      <c r="R383" s="102"/>
      <c r="S383" s="102"/>
      <c r="T383" s="139"/>
      <c r="U383" s="102"/>
      <c r="W383" s="138"/>
      <c r="AC383" s="601"/>
      <c r="AH383" s="139"/>
      <c r="AI383" s="102"/>
      <c r="AJ383" s="102"/>
      <c r="AK383" s="102"/>
      <c r="AT383" s="125"/>
      <c r="AU383" s="138"/>
      <c r="AV383" s="138"/>
    </row>
    <row r="384" spans="8:48" s="28" customFormat="1" x14ac:dyDescent="0.25">
      <c r="H384" s="164"/>
      <c r="R384" s="102"/>
      <c r="S384" s="102"/>
      <c r="T384" s="139"/>
      <c r="U384" s="102"/>
      <c r="W384" s="138"/>
      <c r="AC384" s="601"/>
      <c r="AH384" s="139"/>
      <c r="AI384" s="102"/>
      <c r="AJ384" s="102"/>
      <c r="AK384" s="102"/>
      <c r="AT384" s="125"/>
      <c r="AU384" s="138"/>
      <c r="AV384" s="138"/>
    </row>
    <row r="385" spans="8:48" s="28" customFormat="1" x14ac:dyDescent="0.25">
      <c r="H385" s="164"/>
      <c r="R385" s="102"/>
      <c r="S385" s="102"/>
      <c r="T385" s="139"/>
      <c r="U385" s="102"/>
      <c r="W385" s="138"/>
      <c r="AC385" s="601"/>
      <c r="AH385" s="139"/>
      <c r="AI385" s="102"/>
      <c r="AJ385" s="102"/>
      <c r="AK385" s="102"/>
      <c r="AT385" s="125"/>
      <c r="AU385" s="138"/>
      <c r="AV385" s="138"/>
    </row>
    <row r="386" spans="8:48" s="28" customFormat="1" x14ac:dyDescent="0.25">
      <c r="H386" s="164"/>
      <c r="R386" s="102"/>
      <c r="S386" s="102"/>
      <c r="T386" s="139"/>
      <c r="U386" s="102"/>
      <c r="W386" s="138"/>
      <c r="AC386" s="601"/>
      <c r="AH386" s="139"/>
      <c r="AI386" s="102"/>
      <c r="AJ386" s="102"/>
      <c r="AK386" s="102"/>
      <c r="AT386" s="125"/>
      <c r="AU386" s="138"/>
      <c r="AV386" s="138"/>
    </row>
    <row r="387" spans="8:48" s="28" customFormat="1" x14ac:dyDescent="0.25">
      <c r="H387" s="164"/>
      <c r="R387" s="102"/>
      <c r="S387" s="102"/>
      <c r="T387" s="139"/>
      <c r="U387" s="102"/>
      <c r="W387" s="138"/>
      <c r="AC387" s="601"/>
      <c r="AH387" s="139"/>
      <c r="AI387" s="102"/>
      <c r="AJ387" s="102"/>
      <c r="AK387" s="102"/>
      <c r="AT387" s="125"/>
      <c r="AU387" s="138"/>
      <c r="AV387" s="138"/>
    </row>
    <row r="388" spans="8:48" s="28" customFormat="1" x14ac:dyDescent="0.25">
      <c r="H388" s="164"/>
      <c r="R388" s="102"/>
      <c r="S388" s="102"/>
      <c r="T388" s="139"/>
      <c r="U388" s="102"/>
      <c r="W388" s="138"/>
      <c r="AC388" s="601"/>
      <c r="AH388" s="139"/>
      <c r="AI388" s="102"/>
      <c r="AJ388" s="102"/>
      <c r="AK388" s="102"/>
      <c r="AT388" s="125"/>
      <c r="AU388" s="138"/>
      <c r="AV388" s="138"/>
    </row>
    <row r="389" spans="8:48" s="28" customFormat="1" x14ac:dyDescent="0.25">
      <c r="H389" s="164"/>
      <c r="R389" s="102"/>
      <c r="S389" s="102"/>
      <c r="T389" s="139"/>
      <c r="U389" s="102"/>
      <c r="W389" s="138"/>
      <c r="AC389" s="601"/>
      <c r="AH389" s="139"/>
      <c r="AI389" s="102"/>
      <c r="AJ389" s="102"/>
      <c r="AK389" s="102"/>
      <c r="AT389" s="125"/>
      <c r="AU389" s="138"/>
      <c r="AV389" s="138"/>
    </row>
    <row r="390" spans="8:48" s="28" customFormat="1" x14ac:dyDescent="0.25">
      <c r="H390" s="164"/>
      <c r="R390" s="102"/>
      <c r="S390" s="102"/>
      <c r="T390" s="139"/>
      <c r="U390" s="102"/>
      <c r="W390" s="138"/>
      <c r="AC390" s="601"/>
      <c r="AH390" s="139"/>
      <c r="AI390" s="102"/>
      <c r="AJ390" s="102"/>
      <c r="AK390" s="102"/>
      <c r="AT390" s="125"/>
      <c r="AU390" s="138"/>
      <c r="AV390" s="138"/>
    </row>
    <row r="391" spans="8:48" s="28" customFormat="1" x14ac:dyDescent="0.25">
      <c r="H391" s="164"/>
      <c r="R391" s="102"/>
      <c r="S391" s="102"/>
      <c r="T391" s="139"/>
      <c r="U391" s="102"/>
      <c r="W391" s="138"/>
      <c r="AC391" s="601"/>
      <c r="AH391" s="139"/>
      <c r="AI391" s="102"/>
      <c r="AJ391" s="102"/>
      <c r="AK391" s="102"/>
      <c r="AT391" s="125"/>
      <c r="AU391" s="138"/>
      <c r="AV391" s="138"/>
    </row>
    <row r="392" spans="8:48" s="28" customFormat="1" x14ac:dyDescent="0.25">
      <c r="H392" s="164"/>
      <c r="R392" s="102"/>
      <c r="S392" s="102"/>
      <c r="T392" s="139"/>
      <c r="U392" s="102"/>
      <c r="W392" s="138"/>
      <c r="AC392" s="601"/>
      <c r="AH392" s="139"/>
      <c r="AI392" s="102"/>
      <c r="AJ392" s="102"/>
      <c r="AK392" s="102"/>
      <c r="AT392" s="125"/>
      <c r="AU392" s="138"/>
      <c r="AV392" s="138"/>
    </row>
    <row r="393" spans="8:48" s="28" customFormat="1" x14ac:dyDescent="0.25">
      <c r="H393" s="164"/>
      <c r="R393" s="102"/>
      <c r="S393" s="102"/>
      <c r="T393" s="139"/>
      <c r="U393" s="102"/>
      <c r="W393" s="138"/>
      <c r="AC393" s="601"/>
      <c r="AH393" s="139"/>
      <c r="AI393" s="102"/>
      <c r="AJ393" s="102"/>
      <c r="AK393" s="102"/>
      <c r="AT393" s="125"/>
      <c r="AU393" s="138"/>
      <c r="AV393" s="138"/>
    </row>
    <row r="394" spans="8:48" s="28" customFormat="1" x14ac:dyDescent="0.25">
      <c r="H394" s="164"/>
      <c r="R394" s="102"/>
      <c r="S394" s="102"/>
      <c r="T394" s="139"/>
      <c r="U394" s="102"/>
      <c r="W394" s="138"/>
      <c r="AC394" s="601"/>
      <c r="AH394" s="139"/>
      <c r="AI394" s="102"/>
      <c r="AJ394" s="102"/>
      <c r="AK394" s="102"/>
      <c r="AT394" s="125"/>
      <c r="AU394" s="138"/>
      <c r="AV394" s="138"/>
    </row>
    <row r="395" spans="8:48" s="28" customFormat="1" x14ac:dyDescent="0.25">
      <c r="H395" s="164"/>
      <c r="R395" s="102"/>
      <c r="S395" s="102"/>
      <c r="T395" s="139"/>
      <c r="U395" s="102"/>
      <c r="W395" s="138"/>
      <c r="AC395" s="601"/>
      <c r="AH395" s="139"/>
      <c r="AI395" s="102"/>
      <c r="AJ395" s="102"/>
      <c r="AK395" s="102"/>
      <c r="AT395" s="125"/>
      <c r="AU395" s="138"/>
      <c r="AV395" s="138"/>
    </row>
    <row r="396" spans="8:48" s="28" customFormat="1" x14ac:dyDescent="0.25">
      <c r="H396" s="164"/>
      <c r="R396" s="102"/>
      <c r="S396" s="102"/>
      <c r="T396" s="139"/>
      <c r="U396" s="102"/>
      <c r="W396" s="138"/>
      <c r="AC396" s="601"/>
      <c r="AH396" s="139"/>
      <c r="AI396" s="102"/>
      <c r="AJ396" s="102"/>
      <c r="AK396" s="102"/>
      <c r="AT396" s="125"/>
      <c r="AU396" s="138"/>
      <c r="AV396" s="138"/>
    </row>
    <row r="397" spans="8:48" s="28" customFormat="1" x14ac:dyDescent="0.25">
      <c r="H397" s="164"/>
      <c r="R397" s="102"/>
      <c r="S397" s="102"/>
      <c r="T397" s="139"/>
      <c r="U397" s="102"/>
      <c r="W397" s="138"/>
      <c r="AC397" s="601"/>
      <c r="AH397" s="139"/>
      <c r="AI397" s="102"/>
      <c r="AJ397" s="102"/>
      <c r="AK397" s="102"/>
      <c r="AT397" s="125"/>
      <c r="AU397" s="138"/>
      <c r="AV397" s="138"/>
    </row>
    <row r="398" spans="8:48" s="28" customFormat="1" x14ac:dyDescent="0.25">
      <c r="H398" s="164"/>
      <c r="R398" s="102"/>
      <c r="S398" s="102"/>
      <c r="T398" s="139"/>
      <c r="U398" s="102"/>
      <c r="W398" s="138"/>
      <c r="AC398" s="601"/>
      <c r="AH398" s="139"/>
      <c r="AI398" s="102"/>
      <c r="AJ398" s="102"/>
      <c r="AK398" s="102"/>
      <c r="AT398" s="125"/>
      <c r="AU398" s="138"/>
      <c r="AV398" s="138"/>
    </row>
    <row r="399" spans="8:48" s="28" customFormat="1" x14ac:dyDescent="0.25">
      <c r="H399" s="164"/>
      <c r="R399" s="102"/>
      <c r="S399" s="102"/>
      <c r="T399" s="139"/>
      <c r="U399" s="102"/>
      <c r="W399" s="138"/>
      <c r="AC399" s="601"/>
      <c r="AH399" s="139"/>
      <c r="AI399" s="102"/>
      <c r="AJ399" s="102"/>
      <c r="AK399" s="102"/>
      <c r="AT399" s="125"/>
      <c r="AU399" s="138"/>
      <c r="AV399" s="138"/>
    </row>
    <row r="400" spans="8:48" s="28" customFormat="1" x14ac:dyDescent="0.25">
      <c r="H400" s="164"/>
      <c r="R400" s="102"/>
      <c r="S400" s="102"/>
      <c r="T400" s="139"/>
      <c r="U400" s="102"/>
      <c r="W400" s="138"/>
      <c r="AC400" s="601"/>
      <c r="AH400" s="139"/>
      <c r="AI400" s="102"/>
      <c r="AJ400" s="102"/>
      <c r="AK400" s="102"/>
      <c r="AT400" s="125"/>
      <c r="AU400" s="138"/>
      <c r="AV400" s="138"/>
    </row>
    <row r="401" spans="8:48" s="28" customFormat="1" x14ac:dyDescent="0.25">
      <c r="H401" s="164"/>
      <c r="R401" s="102"/>
      <c r="S401" s="102"/>
      <c r="T401" s="139"/>
      <c r="U401" s="102"/>
      <c r="W401" s="138"/>
      <c r="AC401" s="601"/>
      <c r="AH401" s="139"/>
      <c r="AI401" s="102"/>
      <c r="AJ401" s="102"/>
      <c r="AK401" s="102"/>
      <c r="AT401" s="125"/>
      <c r="AU401" s="138"/>
      <c r="AV401" s="138"/>
    </row>
    <row r="402" spans="8:48" s="28" customFormat="1" x14ac:dyDescent="0.25">
      <c r="H402" s="164"/>
      <c r="R402" s="102"/>
      <c r="S402" s="102"/>
      <c r="T402" s="139"/>
      <c r="U402" s="102"/>
      <c r="W402" s="138"/>
      <c r="AC402" s="601"/>
      <c r="AH402" s="139"/>
      <c r="AI402" s="102"/>
      <c r="AJ402" s="102"/>
      <c r="AK402" s="102"/>
      <c r="AT402" s="125"/>
      <c r="AU402" s="138"/>
      <c r="AV402" s="138"/>
    </row>
    <row r="403" spans="8:48" s="28" customFormat="1" x14ac:dyDescent="0.25">
      <c r="H403" s="164"/>
      <c r="R403" s="102"/>
      <c r="S403" s="102"/>
      <c r="T403" s="139"/>
      <c r="U403" s="102"/>
      <c r="W403" s="138"/>
      <c r="AC403" s="601"/>
      <c r="AH403" s="139"/>
      <c r="AI403" s="102"/>
      <c r="AJ403" s="102"/>
      <c r="AK403" s="102"/>
      <c r="AT403" s="125"/>
      <c r="AU403" s="138"/>
      <c r="AV403" s="138"/>
    </row>
    <row r="404" spans="8:48" s="28" customFormat="1" x14ac:dyDescent="0.25">
      <c r="H404" s="164"/>
      <c r="R404" s="102"/>
      <c r="S404" s="102"/>
      <c r="T404" s="139"/>
      <c r="U404" s="102"/>
      <c r="W404" s="138"/>
      <c r="AC404" s="601"/>
      <c r="AH404" s="139"/>
      <c r="AI404" s="102"/>
      <c r="AJ404" s="102"/>
      <c r="AK404" s="102"/>
      <c r="AT404" s="125"/>
      <c r="AU404" s="138"/>
      <c r="AV404" s="138"/>
    </row>
    <row r="405" spans="8:48" s="28" customFormat="1" x14ac:dyDescent="0.25">
      <c r="H405" s="164"/>
      <c r="R405" s="102"/>
      <c r="S405" s="102"/>
      <c r="T405" s="139"/>
      <c r="U405" s="102"/>
      <c r="W405" s="138"/>
      <c r="AC405" s="601"/>
      <c r="AH405" s="139"/>
      <c r="AI405" s="102"/>
      <c r="AJ405" s="102"/>
      <c r="AK405" s="102"/>
      <c r="AT405" s="125"/>
      <c r="AU405" s="138"/>
      <c r="AV405" s="138"/>
    </row>
    <row r="406" spans="8:48" s="28" customFormat="1" x14ac:dyDescent="0.25">
      <c r="H406" s="164"/>
      <c r="R406" s="102"/>
      <c r="S406" s="102"/>
      <c r="T406" s="139"/>
      <c r="U406" s="102"/>
      <c r="W406" s="138"/>
      <c r="AC406" s="601"/>
      <c r="AH406" s="139"/>
      <c r="AI406" s="102"/>
      <c r="AJ406" s="102"/>
      <c r="AK406" s="102"/>
      <c r="AT406" s="125"/>
      <c r="AU406" s="138"/>
      <c r="AV406" s="138"/>
    </row>
    <row r="407" spans="8:48" s="28" customFormat="1" x14ac:dyDescent="0.25">
      <c r="H407" s="164"/>
      <c r="R407" s="102"/>
      <c r="S407" s="102"/>
      <c r="T407" s="139"/>
      <c r="U407" s="102"/>
      <c r="W407" s="138"/>
      <c r="AC407" s="601"/>
      <c r="AH407" s="139"/>
      <c r="AI407" s="102"/>
      <c r="AJ407" s="102"/>
      <c r="AK407" s="102"/>
      <c r="AT407" s="125"/>
      <c r="AU407" s="138"/>
      <c r="AV407" s="138"/>
    </row>
    <row r="408" spans="8:48" s="28" customFormat="1" x14ac:dyDescent="0.25">
      <c r="H408" s="164"/>
      <c r="R408" s="102"/>
      <c r="S408" s="102"/>
      <c r="T408" s="139"/>
      <c r="U408" s="102"/>
      <c r="W408" s="138"/>
      <c r="AC408" s="601"/>
      <c r="AH408" s="139"/>
      <c r="AI408" s="102"/>
      <c r="AJ408" s="102"/>
      <c r="AK408" s="102"/>
      <c r="AT408" s="125"/>
      <c r="AU408" s="138"/>
      <c r="AV408" s="138"/>
    </row>
    <row r="409" spans="8:48" s="28" customFormat="1" x14ac:dyDescent="0.25">
      <c r="H409" s="164"/>
      <c r="R409" s="102"/>
      <c r="S409" s="102"/>
      <c r="T409" s="139"/>
      <c r="U409" s="102"/>
      <c r="W409" s="138"/>
      <c r="AC409" s="601"/>
      <c r="AH409" s="139"/>
      <c r="AI409" s="102"/>
      <c r="AJ409" s="102"/>
      <c r="AK409" s="102"/>
      <c r="AT409" s="125"/>
      <c r="AU409" s="138"/>
      <c r="AV409" s="138"/>
    </row>
    <row r="410" spans="8:48" s="28" customFormat="1" x14ac:dyDescent="0.25">
      <c r="H410" s="164"/>
      <c r="R410" s="102"/>
      <c r="S410" s="102"/>
      <c r="T410" s="139"/>
      <c r="U410" s="102"/>
      <c r="W410" s="138"/>
      <c r="AC410" s="601"/>
      <c r="AH410" s="139"/>
      <c r="AI410" s="102"/>
      <c r="AJ410" s="102"/>
      <c r="AK410" s="102"/>
      <c r="AT410" s="125"/>
      <c r="AU410" s="138"/>
      <c r="AV410" s="138"/>
    </row>
    <row r="411" spans="8:48" s="28" customFormat="1" x14ac:dyDescent="0.25">
      <c r="H411" s="164"/>
      <c r="R411" s="102"/>
      <c r="S411" s="102"/>
      <c r="T411" s="139"/>
      <c r="U411" s="102"/>
      <c r="W411" s="138"/>
      <c r="AC411" s="601"/>
      <c r="AH411" s="139"/>
      <c r="AI411" s="102"/>
      <c r="AJ411" s="102"/>
      <c r="AK411" s="102"/>
      <c r="AT411" s="125"/>
      <c r="AU411" s="138"/>
      <c r="AV411" s="138"/>
    </row>
    <row r="412" spans="8:48" s="28" customFormat="1" x14ac:dyDescent="0.25">
      <c r="H412" s="164"/>
      <c r="R412" s="102"/>
      <c r="S412" s="102"/>
      <c r="T412" s="139"/>
      <c r="U412" s="102"/>
      <c r="W412" s="138"/>
      <c r="AC412" s="601"/>
      <c r="AH412" s="139"/>
      <c r="AI412" s="102"/>
      <c r="AJ412" s="102"/>
      <c r="AK412" s="102"/>
      <c r="AT412" s="125"/>
      <c r="AU412" s="138"/>
      <c r="AV412" s="138"/>
    </row>
    <row r="413" spans="8:48" s="28" customFormat="1" x14ac:dyDescent="0.25">
      <c r="H413" s="164"/>
      <c r="R413" s="102"/>
      <c r="S413" s="102"/>
      <c r="T413" s="139"/>
      <c r="U413" s="102"/>
      <c r="W413" s="138"/>
      <c r="AC413" s="601"/>
      <c r="AH413" s="139"/>
      <c r="AI413" s="102"/>
      <c r="AJ413" s="102"/>
      <c r="AK413" s="102"/>
      <c r="AT413" s="125"/>
      <c r="AU413" s="138"/>
      <c r="AV413" s="138"/>
    </row>
    <row r="414" spans="8:48" s="28" customFormat="1" x14ac:dyDescent="0.25">
      <c r="H414" s="164"/>
      <c r="R414" s="102"/>
      <c r="S414" s="102"/>
      <c r="T414" s="139"/>
      <c r="U414" s="102"/>
      <c r="W414" s="138"/>
      <c r="AC414" s="601"/>
      <c r="AH414" s="139"/>
      <c r="AI414" s="102"/>
      <c r="AJ414" s="102"/>
      <c r="AK414" s="102"/>
      <c r="AT414" s="125"/>
      <c r="AU414" s="138"/>
      <c r="AV414" s="138"/>
    </row>
    <row r="415" spans="8:48" s="28" customFormat="1" x14ac:dyDescent="0.25">
      <c r="H415" s="164"/>
      <c r="R415" s="102"/>
      <c r="S415" s="102"/>
      <c r="T415" s="139"/>
      <c r="U415" s="102"/>
      <c r="W415" s="138"/>
      <c r="AC415" s="601"/>
      <c r="AH415" s="139"/>
      <c r="AI415" s="102"/>
      <c r="AJ415" s="102"/>
      <c r="AK415" s="102"/>
      <c r="AT415" s="125"/>
      <c r="AU415" s="138"/>
      <c r="AV415" s="138"/>
    </row>
    <row r="416" spans="8:48" s="28" customFormat="1" x14ac:dyDescent="0.25">
      <c r="H416" s="164"/>
      <c r="R416" s="102"/>
      <c r="S416" s="102"/>
      <c r="T416" s="139"/>
      <c r="U416" s="102"/>
      <c r="W416" s="138"/>
      <c r="AC416" s="601"/>
      <c r="AH416" s="139"/>
      <c r="AI416" s="102"/>
      <c r="AJ416" s="102"/>
      <c r="AK416" s="102"/>
      <c r="AT416" s="125"/>
      <c r="AU416" s="138"/>
      <c r="AV416" s="138"/>
    </row>
    <row r="417" spans="8:48" s="28" customFormat="1" x14ac:dyDescent="0.25">
      <c r="H417" s="164"/>
      <c r="R417" s="102"/>
      <c r="S417" s="102"/>
      <c r="T417" s="139"/>
      <c r="U417" s="102"/>
      <c r="W417" s="138"/>
      <c r="AC417" s="601"/>
      <c r="AH417" s="139"/>
      <c r="AI417" s="102"/>
      <c r="AJ417" s="102"/>
      <c r="AK417" s="102"/>
      <c r="AT417" s="125"/>
      <c r="AU417" s="138"/>
      <c r="AV417" s="138"/>
    </row>
    <row r="418" spans="8:48" s="28" customFormat="1" x14ac:dyDescent="0.25">
      <c r="H418" s="164"/>
      <c r="R418" s="102"/>
      <c r="S418" s="102"/>
      <c r="T418" s="139"/>
      <c r="U418" s="102"/>
      <c r="W418" s="138"/>
      <c r="AC418" s="601"/>
      <c r="AH418" s="139"/>
      <c r="AI418" s="102"/>
      <c r="AJ418" s="102"/>
      <c r="AK418" s="102"/>
      <c r="AT418" s="125"/>
      <c r="AU418" s="138"/>
      <c r="AV418" s="138"/>
    </row>
    <row r="419" spans="8:48" s="28" customFormat="1" x14ac:dyDescent="0.25">
      <c r="H419" s="164"/>
      <c r="R419" s="102"/>
      <c r="S419" s="102"/>
      <c r="T419" s="139"/>
      <c r="U419" s="102"/>
      <c r="W419" s="138"/>
      <c r="AC419" s="601"/>
      <c r="AH419" s="139"/>
      <c r="AI419" s="102"/>
      <c r="AJ419" s="102"/>
      <c r="AK419" s="102"/>
      <c r="AT419" s="125"/>
      <c r="AU419" s="138"/>
      <c r="AV419" s="138"/>
    </row>
    <row r="420" spans="8:48" s="28" customFormat="1" x14ac:dyDescent="0.25">
      <c r="H420" s="164"/>
      <c r="R420" s="102"/>
      <c r="S420" s="102"/>
      <c r="T420" s="139"/>
      <c r="U420" s="102"/>
      <c r="W420" s="138"/>
      <c r="AC420" s="601"/>
      <c r="AH420" s="139"/>
      <c r="AI420" s="102"/>
      <c r="AJ420" s="102"/>
      <c r="AK420" s="102"/>
      <c r="AT420" s="125"/>
      <c r="AU420" s="138"/>
      <c r="AV420" s="138"/>
    </row>
    <row r="421" spans="8:48" s="28" customFormat="1" x14ac:dyDescent="0.25">
      <c r="H421" s="164"/>
      <c r="R421" s="102"/>
      <c r="S421" s="102"/>
      <c r="T421" s="139"/>
      <c r="U421" s="102"/>
      <c r="W421" s="138"/>
      <c r="AC421" s="601"/>
      <c r="AH421" s="139"/>
      <c r="AI421" s="102"/>
      <c r="AJ421" s="102"/>
      <c r="AK421" s="102"/>
      <c r="AT421" s="125"/>
      <c r="AU421" s="138"/>
      <c r="AV421" s="138"/>
    </row>
    <row r="422" spans="8:48" s="28" customFormat="1" x14ac:dyDescent="0.25">
      <c r="H422" s="164"/>
      <c r="R422" s="102"/>
      <c r="S422" s="102"/>
      <c r="T422" s="139"/>
      <c r="U422" s="102"/>
      <c r="W422" s="138"/>
      <c r="AC422" s="601"/>
      <c r="AH422" s="139"/>
      <c r="AI422" s="102"/>
      <c r="AJ422" s="102"/>
      <c r="AK422" s="102"/>
      <c r="AT422" s="125"/>
      <c r="AU422" s="138"/>
      <c r="AV422" s="138"/>
    </row>
    <row r="423" spans="8:48" s="28" customFormat="1" x14ac:dyDescent="0.25">
      <c r="H423" s="164"/>
      <c r="R423" s="102"/>
      <c r="S423" s="102"/>
      <c r="T423" s="139"/>
      <c r="U423" s="102"/>
      <c r="W423" s="138"/>
      <c r="AC423" s="601"/>
      <c r="AH423" s="139"/>
      <c r="AI423" s="102"/>
      <c r="AJ423" s="102"/>
      <c r="AK423" s="102"/>
      <c r="AT423" s="125"/>
      <c r="AU423" s="138"/>
      <c r="AV423" s="138"/>
    </row>
    <row r="424" spans="8:48" s="28" customFormat="1" x14ac:dyDescent="0.25">
      <c r="H424" s="164"/>
      <c r="R424" s="102"/>
      <c r="S424" s="102"/>
      <c r="T424" s="139"/>
      <c r="U424" s="102"/>
      <c r="W424" s="138"/>
      <c r="AC424" s="601"/>
      <c r="AH424" s="139"/>
      <c r="AI424" s="102"/>
      <c r="AJ424" s="102"/>
      <c r="AK424" s="102"/>
      <c r="AT424" s="125"/>
      <c r="AU424" s="138"/>
      <c r="AV424" s="138"/>
    </row>
    <row r="425" spans="8:48" s="28" customFormat="1" x14ac:dyDescent="0.25">
      <c r="H425" s="164"/>
      <c r="R425" s="102"/>
      <c r="S425" s="102"/>
      <c r="T425" s="139"/>
      <c r="U425" s="102"/>
      <c r="W425" s="138"/>
      <c r="AC425" s="601"/>
      <c r="AH425" s="139"/>
      <c r="AI425" s="102"/>
      <c r="AJ425" s="102"/>
      <c r="AK425" s="102"/>
      <c r="AT425" s="125"/>
      <c r="AU425" s="138"/>
      <c r="AV425" s="138"/>
    </row>
    <row r="426" spans="8:48" s="28" customFormat="1" x14ac:dyDescent="0.25">
      <c r="H426" s="164"/>
      <c r="R426" s="102"/>
      <c r="S426" s="102"/>
      <c r="T426" s="139"/>
      <c r="U426" s="102"/>
      <c r="W426" s="138"/>
      <c r="AC426" s="601"/>
      <c r="AH426" s="139"/>
      <c r="AI426" s="102"/>
      <c r="AJ426" s="102"/>
      <c r="AK426" s="102"/>
      <c r="AT426" s="125"/>
      <c r="AU426" s="138"/>
      <c r="AV426" s="138"/>
    </row>
    <row r="427" spans="8:48" s="28" customFormat="1" x14ac:dyDescent="0.25">
      <c r="H427" s="164"/>
      <c r="R427" s="102"/>
      <c r="S427" s="102"/>
      <c r="T427" s="139"/>
      <c r="U427" s="102"/>
      <c r="W427" s="138"/>
      <c r="AC427" s="601"/>
      <c r="AH427" s="139"/>
      <c r="AI427" s="102"/>
      <c r="AJ427" s="102"/>
      <c r="AK427" s="102"/>
      <c r="AT427" s="125"/>
      <c r="AU427" s="138"/>
      <c r="AV427" s="138"/>
    </row>
    <row r="428" spans="8:48" s="28" customFormat="1" x14ac:dyDescent="0.25">
      <c r="H428" s="164"/>
      <c r="R428" s="102"/>
      <c r="S428" s="102"/>
      <c r="T428" s="139"/>
      <c r="U428" s="102"/>
      <c r="W428" s="138"/>
      <c r="AC428" s="601"/>
      <c r="AH428" s="139"/>
      <c r="AI428" s="102"/>
      <c r="AJ428" s="102"/>
      <c r="AK428" s="102"/>
      <c r="AT428" s="125"/>
      <c r="AU428" s="138"/>
      <c r="AV428" s="138"/>
    </row>
    <row r="429" spans="8:48" s="28" customFormat="1" x14ac:dyDescent="0.25">
      <c r="H429" s="164"/>
      <c r="R429" s="102"/>
      <c r="S429" s="102"/>
      <c r="T429" s="139"/>
      <c r="U429" s="102"/>
      <c r="W429" s="138"/>
      <c r="AC429" s="601"/>
      <c r="AH429" s="139"/>
      <c r="AI429" s="102"/>
      <c r="AJ429" s="102"/>
      <c r="AK429" s="102"/>
      <c r="AT429" s="125"/>
      <c r="AU429" s="138"/>
      <c r="AV429" s="138"/>
    </row>
    <row r="430" spans="8:48" s="28" customFormat="1" x14ac:dyDescent="0.25">
      <c r="H430" s="164"/>
      <c r="R430" s="102"/>
      <c r="S430" s="102"/>
      <c r="T430" s="139"/>
      <c r="U430" s="102"/>
      <c r="W430" s="138"/>
      <c r="AC430" s="601"/>
      <c r="AH430" s="139"/>
      <c r="AI430" s="102"/>
      <c r="AJ430" s="102"/>
      <c r="AK430" s="102"/>
      <c r="AT430" s="125"/>
      <c r="AU430" s="138"/>
      <c r="AV430" s="138"/>
    </row>
    <row r="431" spans="8:48" s="28" customFormat="1" x14ac:dyDescent="0.25">
      <c r="H431" s="164"/>
      <c r="R431" s="102"/>
      <c r="S431" s="102"/>
      <c r="T431" s="139"/>
      <c r="U431" s="102"/>
      <c r="W431" s="138"/>
      <c r="AC431" s="601"/>
      <c r="AH431" s="139"/>
      <c r="AI431" s="102"/>
      <c r="AJ431" s="102"/>
      <c r="AK431" s="102"/>
      <c r="AT431" s="125"/>
      <c r="AU431" s="138"/>
      <c r="AV431" s="138"/>
    </row>
    <row r="432" spans="8:48" s="28" customFormat="1" x14ac:dyDescent="0.25">
      <c r="H432" s="164"/>
      <c r="R432" s="102"/>
      <c r="S432" s="102"/>
      <c r="T432" s="139"/>
      <c r="U432" s="102"/>
      <c r="W432" s="138"/>
      <c r="AC432" s="601"/>
      <c r="AH432" s="139"/>
      <c r="AI432" s="102"/>
      <c r="AJ432" s="102"/>
      <c r="AK432" s="102"/>
      <c r="AT432" s="125"/>
      <c r="AU432" s="138"/>
      <c r="AV432" s="138"/>
    </row>
    <row r="433" spans="8:48" s="28" customFormat="1" x14ac:dyDescent="0.25">
      <c r="H433" s="164"/>
      <c r="R433" s="102"/>
      <c r="S433" s="102"/>
      <c r="T433" s="139"/>
      <c r="U433" s="102"/>
      <c r="W433" s="138"/>
      <c r="AC433" s="601"/>
      <c r="AH433" s="139"/>
      <c r="AI433" s="102"/>
      <c r="AJ433" s="102"/>
      <c r="AK433" s="102"/>
      <c r="AT433" s="125"/>
      <c r="AU433" s="138"/>
      <c r="AV433" s="138"/>
    </row>
    <row r="434" spans="8:48" s="28" customFormat="1" x14ac:dyDescent="0.25">
      <c r="H434" s="164"/>
      <c r="R434" s="102"/>
      <c r="S434" s="102"/>
      <c r="T434" s="139"/>
      <c r="U434" s="102"/>
      <c r="W434" s="138"/>
      <c r="AC434" s="601"/>
      <c r="AH434" s="139"/>
      <c r="AI434" s="102"/>
      <c r="AJ434" s="102"/>
      <c r="AK434" s="102"/>
      <c r="AT434" s="125"/>
      <c r="AU434" s="138"/>
      <c r="AV434" s="138"/>
    </row>
    <row r="435" spans="8:48" s="28" customFormat="1" x14ac:dyDescent="0.25">
      <c r="H435" s="164"/>
      <c r="R435" s="102"/>
      <c r="S435" s="102"/>
      <c r="T435" s="139"/>
      <c r="U435" s="102"/>
      <c r="W435" s="138"/>
      <c r="AC435" s="601"/>
      <c r="AH435" s="139"/>
      <c r="AI435" s="102"/>
      <c r="AJ435" s="102"/>
      <c r="AK435" s="102"/>
      <c r="AT435" s="125"/>
      <c r="AU435" s="138"/>
      <c r="AV435" s="138"/>
    </row>
    <row r="436" spans="8:48" s="28" customFormat="1" x14ac:dyDescent="0.25">
      <c r="H436" s="164"/>
      <c r="R436" s="102"/>
      <c r="S436" s="102"/>
      <c r="T436" s="139"/>
      <c r="U436" s="102"/>
      <c r="W436" s="138"/>
      <c r="AC436" s="601"/>
      <c r="AH436" s="139"/>
      <c r="AI436" s="102"/>
      <c r="AJ436" s="102"/>
      <c r="AK436" s="102"/>
      <c r="AT436" s="125"/>
      <c r="AU436" s="138"/>
      <c r="AV436" s="138"/>
    </row>
    <row r="437" spans="8:48" s="28" customFormat="1" x14ac:dyDescent="0.25">
      <c r="H437" s="164"/>
      <c r="R437" s="102"/>
      <c r="S437" s="102"/>
      <c r="T437" s="139"/>
      <c r="U437" s="102"/>
      <c r="W437" s="138"/>
      <c r="AC437" s="601"/>
      <c r="AH437" s="139"/>
      <c r="AI437" s="102"/>
      <c r="AJ437" s="102"/>
      <c r="AK437" s="102"/>
      <c r="AT437" s="125"/>
      <c r="AU437" s="138"/>
      <c r="AV437" s="138"/>
    </row>
    <row r="438" spans="8:48" s="28" customFormat="1" x14ac:dyDescent="0.25">
      <c r="H438" s="164"/>
      <c r="R438" s="102"/>
      <c r="S438" s="102"/>
      <c r="T438" s="139"/>
      <c r="U438" s="102"/>
      <c r="W438" s="138"/>
      <c r="AC438" s="601"/>
      <c r="AH438" s="139"/>
      <c r="AI438" s="102"/>
      <c r="AJ438" s="102"/>
      <c r="AK438" s="102"/>
      <c r="AT438" s="125"/>
      <c r="AU438" s="138"/>
      <c r="AV438" s="138"/>
    </row>
    <row r="439" spans="8:48" s="28" customFormat="1" x14ac:dyDescent="0.25">
      <c r="H439" s="164"/>
      <c r="R439" s="102"/>
      <c r="S439" s="102"/>
      <c r="T439" s="139"/>
      <c r="U439" s="102"/>
      <c r="W439" s="138"/>
      <c r="AC439" s="601"/>
      <c r="AH439" s="139"/>
      <c r="AI439" s="102"/>
      <c r="AJ439" s="102"/>
      <c r="AK439" s="102"/>
      <c r="AT439" s="125"/>
      <c r="AU439" s="138"/>
      <c r="AV439" s="138"/>
    </row>
    <row r="440" spans="8:48" s="28" customFormat="1" x14ac:dyDescent="0.25">
      <c r="H440" s="164"/>
      <c r="R440" s="102"/>
      <c r="S440" s="102"/>
      <c r="T440" s="139"/>
      <c r="U440" s="102"/>
      <c r="W440" s="138"/>
      <c r="AC440" s="601"/>
      <c r="AH440" s="139"/>
      <c r="AI440" s="102"/>
      <c r="AJ440" s="102"/>
      <c r="AK440" s="102"/>
      <c r="AT440" s="125"/>
      <c r="AU440" s="138"/>
      <c r="AV440" s="138"/>
    </row>
    <row r="441" spans="8:48" s="28" customFormat="1" x14ac:dyDescent="0.25">
      <c r="H441" s="164"/>
      <c r="R441" s="102"/>
      <c r="S441" s="102"/>
      <c r="T441" s="139"/>
      <c r="U441" s="102"/>
      <c r="W441" s="138"/>
      <c r="AC441" s="601"/>
      <c r="AH441" s="139"/>
      <c r="AI441" s="102"/>
      <c r="AJ441" s="102"/>
      <c r="AK441" s="102"/>
      <c r="AT441" s="125"/>
      <c r="AU441" s="138"/>
      <c r="AV441" s="138"/>
    </row>
    <row r="442" spans="8:48" s="28" customFormat="1" x14ac:dyDescent="0.25">
      <c r="H442" s="164"/>
      <c r="R442" s="102"/>
      <c r="S442" s="102"/>
      <c r="T442" s="139"/>
      <c r="U442" s="102"/>
      <c r="W442" s="138"/>
      <c r="AC442" s="601"/>
      <c r="AH442" s="139"/>
      <c r="AI442" s="102"/>
      <c r="AJ442" s="102"/>
      <c r="AK442" s="102"/>
      <c r="AT442" s="125"/>
      <c r="AU442" s="138"/>
      <c r="AV442" s="138"/>
    </row>
    <row r="443" spans="8:48" s="28" customFormat="1" x14ac:dyDescent="0.25">
      <c r="H443" s="164"/>
      <c r="R443" s="102"/>
      <c r="S443" s="102"/>
      <c r="T443" s="139"/>
      <c r="U443" s="102"/>
      <c r="W443" s="138"/>
      <c r="AC443" s="601"/>
      <c r="AH443" s="139"/>
      <c r="AI443" s="102"/>
      <c r="AJ443" s="102"/>
      <c r="AK443" s="102"/>
      <c r="AT443" s="125"/>
      <c r="AU443" s="138"/>
      <c r="AV443" s="138"/>
    </row>
    <row r="444" spans="8:48" s="28" customFormat="1" x14ac:dyDescent="0.25">
      <c r="H444" s="164"/>
      <c r="R444" s="102"/>
      <c r="S444" s="102"/>
      <c r="T444" s="139"/>
      <c r="U444" s="102"/>
      <c r="W444" s="138"/>
      <c r="AC444" s="601"/>
      <c r="AH444" s="139"/>
      <c r="AI444" s="102"/>
      <c r="AJ444" s="102"/>
      <c r="AK444" s="102"/>
      <c r="AT444" s="125"/>
      <c r="AU444" s="138"/>
      <c r="AV444" s="138"/>
    </row>
    <row r="445" spans="8:48" s="28" customFormat="1" x14ac:dyDescent="0.25">
      <c r="H445" s="164"/>
      <c r="R445" s="102"/>
      <c r="S445" s="102"/>
      <c r="T445" s="139"/>
      <c r="U445" s="102"/>
      <c r="W445" s="138"/>
      <c r="AC445" s="601"/>
      <c r="AH445" s="139"/>
      <c r="AI445" s="102"/>
      <c r="AJ445" s="102"/>
      <c r="AK445" s="102"/>
      <c r="AT445" s="125"/>
      <c r="AU445" s="138"/>
      <c r="AV445" s="138"/>
    </row>
    <row r="446" spans="8:48" s="28" customFormat="1" x14ac:dyDescent="0.25">
      <c r="H446" s="164"/>
      <c r="R446" s="102"/>
      <c r="S446" s="102"/>
      <c r="T446" s="139"/>
      <c r="U446" s="102"/>
      <c r="W446" s="138"/>
      <c r="AC446" s="601"/>
      <c r="AH446" s="139"/>
      <c r="AI446" s="102"/>
      <c r="AJ446" s="102"/>
      <c r="AK446" s="102"/>
      <c r="AT446" s="125"/>
      <c r="AU446" s="138"/>
      <c r="AV446" s="138"/>
    </row>
    <row r="447" spans="8:48" s="28" customFormat="1" x14ac:dyDescent="0.25">
      <c r="H447" s="164"/>
      <c r="R447" s="102"/>
      <c r="S447" s="102"/>
      <c r="T447" s="139"/>
      <c r="U447" s="102"/>
      <c r="W447" s="138"/>
      <c r="AC447" s="601"/>
      <c r="AH447" s="139"/>
      <c r="AI447" s="102"/>
      <c r="AJ447" s="102"/>
      <c r="AK447" s="102"/>
      <c r="AT447" s="125"/>
      <c r="AU447" s="138"/>
      <c r="AV447" s="138"/>
    </row>
    <row r="448" spans="8:48" s="28" customFormat="1" x14ac:dyDescent="0.25">
      <c r="H448" s="164"/>
      <c r="R448" s="102"/>
      <c r="S448" s="102"/>
      <c r="T448" s="139"/>
      <c r="U448" s="102"/>
      <c r="W448" s="138"/>
      <c r="AC448" s="601"/>
      <c r="AH448" s="139"/>
      <c r="AI448" s="102"/>
      <c r="AJ448" s="102"/>
      <c r="AK448" s="102"/>
      <c r="AT448" s="125"/>
      <c r="AU448" s="138"/>
      <c r="AV448" s="138"/>
    </row>
    <row r="449" spans="8:48" s="28" customFormat="1" x14ac:dyDescent="0.25">
      <c r="H449" s="164"/>
      <c r="R449" s="102"/>
      <c r="S449" s="102"/>
      <c r="T449" s="139"/>
      <c r="U449" s="102"/>
      <c r="W449" s="138"/>
      <c r="AC449" s="601"/>
      <c r="AH449" s="139"/>
      <c r="AI449" s="102"/>
      <c r="AJ449" s="102"/>
      <c r="AK449" s="102"/>
      <c r="AT449" s="125"/>
      <c r="AU449" s="138"/>
      <c r="AV449" s="138"/>
    </row>
    <row r="450" spans="8:48" s="28" customFormat="1" x14ac:dyDescent="0.25">
      <c r="H450" s="164"/>
      <c r="R450" s="102"/>
      <c r="S450" s="102"/>
      <c r="T450" s="139"/>
      <c r="U450" s="102"/>
      <c r="W450" s="138"/>
      <c r="AC450" s="601"/>
      <c r="AH450" s="139"/>
      <c r="AI450" s="102"/>
      <c r="AJ450" s="102"/>
      <c r="AK450" s="102"/>
      <c r="AT450" s="125"/>
      <c r="AU450" s="138"/>
      <c r="AV450" s="138"/>
    </row>
    <row r="451" spans="8:48" s="28" customFormat="1" x14ac:dyDescent="0.25">
      <c r="H451" s="164"/>
      <c r="R451" s="102"/>
      <c r="S451" s="102"/>
      <c r="T451" s="139"/>
      <c r="U451" s="102"/>
      <c r="W451" s="138"/>
      <c r="AC451" s="601"/>
      <c r="AH451" s="139"/>
      <c r="AI451" s="102"/>
      <c r="AJ451" s="102"/>
      <c r="AK451" s="102"/>
      <c r="AT451" s="125"/>
      <c r="AU451" s="138"/>
      <c r="AV451" s="138"/>
    </row>
    <row r="452" spans="8:48" s="28" customFormat="1" x14ac:dyDescent="0.25">
      <c r="H452" s="164"/>
      <c r="R452" s="102"/>
      <c r="S452" s="102"/>
      <c r="T452" s="139"/>
      <c r="U452" s="102"/>
      <c r="W452" s="138"/>
      <c r="AC452" s="601"/>
      <c r="AH452" s="139"/>
      <c r="AI452" s="102"/>
      <c r="AJ452" s="102"/>
      <c r="AK452" s="102"/>
      <c r="AT452" s="125"/>
      <c r="AU452" s="138"/>
      <c r="AV452" s="138"/>
    </row>
    <row r="453" spans="8:48" s="28" customFormat="1" x14ac:dyDescent="0.25">
      <c r="H453" s="164"/>
      <c r="R453" s="102"/>
      <c r="S453" s="102"/>
      <c r="T453" s="139"/>
      <c r="U453" s="102"/>
      <c r="W453" s="138"/>
      <c r="AC453" s="601"/>
      <c r="AH453" s="139"/>
      <c r="AI453" s="102"/>
      <c r="AJ453" s="102"/>
      <c r="AK453" s="102"/>
      <c r="AT453" s="125"/>
      <c r="AU453" s="138"/>
      <c r="AV453" s="138"/>
    </row>
    <row r="454" spans="8:48" s="28" customFormat="1" x14ac:dyDescent="0.25">
      <c r="H454" s="164"/>
      <c r="R454" s="102"/>
      <c r="S454" s="102"/>
      <c r="T454" s="139"/>
      <c r="U454" s="102"/>
      <c r="W454" s="138"/>
      <c r="AC454" s="601"/>
      <c r="AH454" s="139"/>
      <c r="AI454" s="102"/>
      <c r="AJ454" s="102"/>
      <c r="AK454" s="102"/>
      <c r="AT454" s="125"/>
      <c r="AU454" s="138"/>
      <c r="AV454" s="138"/>
    </row>
    <row r="455" spans="8:48" s="28" customFormat="1" x14ac:dyDescent="0.25">
      <c r="H455" s="164"/>
      <c r="R455" s="102"/>
      <c r="S455" s="102"/>
      <c r="T455" s="139"/>
      <c r="U455" s="102"/>
      <c r="W455" s="138"/>
      <c r="AC455" s="601"/>
      <c r="AH455" s="139"/>
      <c r="AI455" s="102"/>
      <c r="AJ455" s="102"/>
      <c r="AK455" s="102"/>
      <c r="AT455" s="125"/>
      <c r="AU455" s="138"/>
      <c r="AV455" s="138"/>
    </row>
    <row r="456" spans="8:48" s="28" customFormat="1" x14ac:dyDescent="0.25">
      <c r="H456" s="164"/>
      <c r="R456" s="102"/>
      <c r="S456" s="102"/>
      <c r="T456" s="139"/>
      <c r="U456" s="102"/>
      <c r="W456" s="138"/>
      <c r="AC456" s="601"/>
      <c r="AH456" s="139"/>
      <c r="AI456" s="102"/>
      <c r="AJ456" s="102"/>
      <c r="AK456" s="102"/>
      <c r="AT456" s="125"/>
      <c r="AU456" s="138"/>
      <c r="AV456" s="138"/>
    </row>
    <row r="457" spans="8:48" s="28" customFormat="1" x14ac:dyDescent="0.25">
      <c r="H457" s="164"/>
      <c r="R457" s="102"/>
      <c r="S457" s="102"/>
      <c r="T457" s="139"/>
      <c r="U457" s="102"/>
      <c r="W457" s="138"/>
      <c r="AC457" s="601"/>
      <c r="AH457" s="139"/>
      <c r="AI457" s="102"/>
      <c r="AJ457" s="102"/>
      <c r="AK457" s="102"/>
      <c r="AT457" s="125"/>
      <c r="AU457" s="138"/>
      <c r="AV457" s="138"/>
    </row>
    <row r="458" spans="8:48" s="28" customFormat="1" x14ac:dyDescent="0.25">
      <c r="H458" s="164"/>
      <c r="R458" s="102"/>
      <c r="S458" s="102"/>
      <c r="T458" s="139"/>
      <c r="U458" s="102"/>
      <c r="W458" s="138"/>
      <c r="AC458" s="601"/>
      <c r="AH458" s="139"/>
      <c r="AI458" s="102"/>
      <c r="AJ458" s="102"/>
      <c r="AK458" s="102"/>
      <c r="AT458" s="125"/>
      <c r="AU458" s="138"/>
      <c r="AV458" s="138"/>
    </row>
    <row r="459" spans="8:48" s="28" customFormat="1" x14ac:dyDescent="0.25">
      <c r="H459" s="164"/>
      <c r="R459" s="102"/>
      <c r="S459" s="102"/>
      <c r="T459" s="139"/>
      <c r="U459" s="102"/>
      <c r="W459" s="138"/>
      <c r="AC459" s="601"/>
      <c r="AH459" s="139"/>
      <c r="AI459" s="102"/>
      <c r="AJ459" s="102"/>
      <c r="AK459" s="102"/>
      <c r="AT459" s="125"/>
      <c r="AU459" s="138"/>
      <c r="AV459" s="138"/>
    </row>
    <row r="460" spans="8:48" s="28" customFormat="1" x14ac:dyDescent="0.25">
      <c r="H460" s="164"/>
      <c r="R460" s="102"/>
      <c r="S460" s="102"/>
      <c r="T460" s="139"/>
      <c r="U460" s="102"/>
      <c r="W460" s="138"/>
      <c r="AC460" s="601"/>
      <c r="AH460" s="139"/>
      <c r="AI460" s="102"/>
      <c r="AJ460" s="102"/>
      <c r="AK460" s="102"/>
      <c r="AT460" s="125"/>
      <c r="AU460" s="138"/>
      <c r="AV460" s="138"/>
    </row>
    <row r="461" spans="8:48" s="28" customFormat="1" x14ac:dyDescent="0.25">
      <c r="H461" s="164"/>
      <c r="R461" s="102"/>
      <c r="S461" s="102"/>
      <c r="T461" s="139"/>
      <c r="U461" s="102"/>
      <c r="W461" s="138"/>
      <c r="AC461" s="601"/>
      <c r="AH461" s="139"/>
      <c r="AI461" s="102"/>
      <c r="AJ461" s="102"/>
      <c r="AK461" s="102"/>
      <c r="AT461" s="125"/>
      <c r="AU461" s="138"/>
      <c r="AV461" s="138"/>
    </row>
    <row r="462" spans="8:48" s="28" customFormat="1" x14ac:dyDescent="0.25">
      <c r="H462" s="164"/>
      <c r="R462" s="102"/>
      <c r="S462" s="102"/>
      <c r="T462" s="139"/>
      <c r="U462" s="102"/>
      <c r="W462" s="138"/>
      <c r="AC462" s="601"/>
      <c r="AH462" s="139"/>
      <c r="AI462" s="102"/>
      <c r="AJ462" s="102"/>
      <c r="AK462" s="102"/>
      <c r="AT462" s="125"/>
      <c r="AU462" s="138"/>
      <c r="AV462" s="138"/>
    </row>
    <row r="463" spans="8:48" s="28" customFormat="1" x14ac:dyDescent="0.25">
      <c r="H463" s="164"/>
      <c r="R463" s="102"/>
      <c r="S463" s="102"/>
      <c r="T463" s="139"/>
      <c r="U463" s="102"/>
      <c r="W463" s="138"/>
      <c r="AC463" s="601"/>
      <c r="AH463" s="139"/>
      <c r="AI463" s="102"/>
      <c r="AJ463" s="102"/>
      <c r="AK463" s="102"/>
      <c r="AT463" s="125"/>
      <c r="AU463" s="138"/>
      <c r="AV463" s="138"/>
    </row>
    <row r="464" spans="8:48" s="28" customFormat="1" x14ac:dyDescent="0.25">
      <c r="H464" s="164"/>
      <c r="R464" s="102"/>
      <c r="S464" s="102"/>
      <c r="T464" s="139"/>
      <c r="U464" s="102"/>
      <c r="W464" s="138"/>
      <c r="AC464" s="601"/>
      <c r="AH464" s="139"/>
      <c r="AI464" s="102"/>
      <c r="AJ464" s="102"/>
      <c r="AK464" s="102"/>
      <c r="AT464" s="125"/>
      <c r="AU464" s="138"/>
      <c r="AV464" s="138"/>
    </row>
    <row r="465" spans="8:48" s="28" customFormat="1" x14ac:dyDescent="0.25">
      <c r="H465" s="164"/>
      <c r="R465" s="102"/>
      <c r="S465" s="102"/>
      <c r="T465" s="139"/>
      <c r="U465" s="102"/>
      <c r="W465" s="138"/>
      <c r="AC465" s="601"/>
      <c r="AH465" s="139"/>
      <c r="AI465" s="102"/>
      <c r="AJ465" s="102"/>
      <c r="AK465" s="102"/>
      <c r="AT465" s="125"/>
      <c r="AU465" s="138"/>
      <c r="AV465" s="138"/>
    </row>
    <row r="466" spans="8:48" s="28" customFormat="1" x14ac:dyDescent="0.25">
      <c r="H466" s="164"/>
      <c r="R466" s="102"/>
      <c r="S466" s="102"/>
      <c r="T466" s="139"/>
      <c r="U466" s="102"/>
      <c r="W466" s="138"/>
      <c r="AC466" s="601"/>
      <c r="AH466" s="139"/>
      <c r="AI466" s="102"/>
      <c r="AJ466" s="102"/>
      <c r="AK466" s="102"/>
      <c r="AT466" s="125"/>
      <c r="AU466" s="138"/>
      <c r="AV466" s="138"/>
    </row>
    <row r="467" spans="8:48" s="28" customFormat="1" x14ac:dyDescent="0.25">
      <c r="H467" s="164"/>
      <c r="R467" s="102"/>
      <c r="S467" s="102"/>
      <c r="T467" s="139"/>
      <c r="U467" s="102"/>
      <c r="W467" s="138"/>
      <c r="AC467" s="601"/>
      <c r="AH467" s="139"/>
      <c r="AI467" s="102"/>
      <c r="AJ467" s="102"/>
      <c r="AK467" s="102"/>
      <c r="AT467" s="125"/>
      <c r="AU467" s="138"/>
      <c r="AV467" s="138"/>
    </row>
    <row r="468" spans="8:48" s="28" customFormat="1" x14ac:dyDescent="0.25">
      <c r="H468" s="164"/>
      <c r="R468" s="102"/>
      <c r="S468" s="102"/>
      <c r="T468" s="139"/>
      <c r="U468" s="102"/>
      <c r="W468" s="138"/>
      <c r="AC468" s="601"/>
      <c r="AH468" s="139"/>
      <c r="AI468" s="102"/>
      <c r="AJ468" s="102"/>
      <c r="AK468" s="102"/>
      <c r="AT468" s="125"/>
      <c r="AU468" s="138"/>
      <c r="AV468" s="138"/>
    </row>
    <row r="469" spans="8:48" s="28" customFormat="1" x14ac:dyDescent="0.25">
      <c r="H469" s="164"/>
      <c r="R469" s="102"/>
      <c r="S469" s="102"/>
      <c r="T469" s="139"/>
      <c r="U469" s="102"/>
      <c r="W469" s="138"/>
      <c r="AC469" s="601"/>
      <c r="AH469" s="139"/>
      <c r="AI469" s="102"/>
      <c r="AJ469" s="102"/>
      <c r="AK469" s="102"/>
      <c r="AT469" s="125"/>
      <c r="AU469" s="138"/>
      <c r="AV469" s="138"/>
    </row>
    <row r="470" spans="8:48" s="28" customFormat="1" x14ac:dyDescent="0.25">
      <c r="H470" s="164"/>
      <c r="R470" s="102"/>
      <c r="S470" s="102"/>
      <c r="T470" s="139"/>
      <c r="U470" s="102"/>
      <c r="W470" s="138"/>
      <c r="AC470" s="601"/>
      <c r="AH470" s="139"/>
      <c r="AI470" s="102"/>
      <c r="AJ470" s="102"/>
      <c r="AK470" s="102"/>
      <c r="AT470" s="125"/>
      <c r="AU470" s="138"/>
      <c r="AV470" s="138"/>
    </row>
    <row r="471" spans="8:48" s="28" customFormat="1" x14ac:dyDescent="0.25">
      <c r="H471" s="164"/>
      <c r="R471" s="102"/>
      <c r="S471" s="102"/>
      <c r="T471" s="139"/>
      <c r="U471" s="102"/>
      <c r="W471" s="138"/>
      <c r="AC471" s="601"/>
      <c r="AH471" s="139"/>
      <c r="AI471" s="102"/>
      <c r="AJ471" s="102"/>
      <c r="AK471" s="102"/>
      <c r="AT471" s="125"/>
      <c r="AU471" s="138"/>
      <c r="AV471" s="138"/>
    </row>
    <row r="472" spans="8:48" s="28" customFormat="1" x14ac:dyDescent="0.25">
      <c r="H472" s="164"/>
      <c r="R472" s="102"/>
      <c r="S472" s="102"/>
      <c r="T472" s="139"/>
      <c r="U472" s="102"/>
      <c r="W472" s="138"/>
      <c r="AC472" s="601"/>
      <c r="AH472" s="139"/>
      <c r="AI472" s="102"/>
      <c r="AJ472" s="102"/>
      <c r="AK472" s="102"/>
      <c r="AT472" s="125"/>
      <c r="AU472" s="138"/>
      <c r="AV472" s="138"/>
    </row>
    <row r="473" spans="8:48" s="28" customFormat="1" x14ac:dyDescent="0.25">
      <c r="H473" s="164"/>
      <c r="R473" s="102"/>
      <c r="S473" s="102"/>
      <c r="T473" s="139"/>
      <c r="U473" s="102"/>
      <c r="W473" s="138"/>
      <c r="AC473" s="601"/>
      <c r="AH473" s="139"/>
      <c r="AI473" s="102"/>
      <c r="AJ473" s="102"/>
      <c r="AK473" s="102"/>
      <c r="AT473" s="125"/>
      <c r="AU473" s="138"/>
      <c r="AV473" s="138"/>
    </row>
    <row r="474" spans="8:48" s="28" customFormat="1" x14ac:dyDescent="0.25">
      <c r="H474" s="164"/>
      <c r="R474" s="102"/>
      <c r="S474" s="102"/>
      <c r="T474" s="139"/>
      <c r="U474" s="102"/>
      <c r="W474" s="138"/>
      <c r="AC474" s="601"/>
      <c r="AH474" s="139"/>
      <c r="AI474" s="102"/>
      <c r="AJ474" s="102"/>
      <c r="AK474" s="102"/>
      <c r="AT474" s="125"/>
      <c r="AU474" s="138"/>
      <c r="AV474" s="138"/>
    </row>
    <row r="475" spans="8:48" s="28" customFormat="1" x14ac:dyDescent="0.25">
      <c r="H475" s="164"/>
      <c r="R475" s="102"/>
      <c r="S475" s="102"/>
      <c r="T475" s="139"/>
      <c r="U475" s="102"/>
      <c r="W475" s="138"/>
      <c r="AC475" s="601"/>
      <c r="AH475" s="139"/>
      <c r="AI475" s="102"/>
      <c r="AJ475" s="102"/>
      <c r="AK475" s="102"/>
      <c r="AT475" s="125"/>
      <c r="AU475" s="138"/>
      <c r="AV475" s="138"/>
    </row>
    <row r="476" spans="8:48" s="28" customFormat="1" x14ac:dyDescent="0.25">
      <c r="H476" s="164"/>
      <c r="R476" s="102"/>
      <c r="S476" s="102"/>
      <c r="T476" s="139"/>
      <c r="U476" s="102"/>
      <c r="W476" s="138"/>
      <c r="AC476" s="601"/>
      <c r="AH476" s="139"/>
      <c r="AI476" s="102"/>
      <c r="AJ476" s="102"/>
      <c r="AK476" s="102"/>
      <c r="AT476" s="125"/>
      <c r="AU476" s="138"/>
      <c r="AV476" s="138"/>
    </row>
    <row r="477" spans="8:48" s="28" customFormat="1" x14ac:dyDescent="0.25">
      <c r="H477" s="164"/>
      <c r="R477" s="102"/>
      <c r="S477" s="102"/>
      <c r="T477" s="139"/>
      <c r="U477" s="102"/>
      <c r="W477" s="138"/>
      <c r="AC477" s="601"/>
      <c r="AH477" s="139"/>
      <c r="AI477" s="102"/>
      <c r="AJ477" s="102"/>
      <c r="AK477" s="102"/>
      <c r="AT477" s="125"/>
      <c r="AU477" s="138"/>
      <c r="AV477" s="138"/>
    </row>
    <row r="478" spans="8:48" s="28" customFormat="1" x14ac:dyDescent="0.25">
      <c r="H478" s="164"/>
      <c r="R478" s="102"/>
      <c r="S478" s="102"/>
      <c r="T478" s="139"/>
      <c r="U478" s="102"/>
      <c r="W478" s="138"/>
      <c r="AC478" s="601"/>
      <c r="AH478" s="139"/>
      <c r="AI478" s="102"/>
      <c r="AJ478" s="102"/>
      <c r="AK478" s="102"/>
      <c r="AT478" s="125"/>
      <c r="AU478" s="138"/>
      <c r="AV478" s="138"/>
    </row>
    <row r="479" spans="8:48" s="28" customFormat="1" x14ac:dyDescent="0.25">
      <c r="H479" s="164"/>
      <c r="R479" s="102"/>
      <c r="S479" s="102"/>
      <c r="T479" s="139"/>
      <c r="U479" s="102"/>
      <c r="W479" s="138"/>
      <c r="AC479" s="601"/>
      <c r="AH479" s="139"/>
      <c r="AI479" s="102"/>
      <c r="AJ479" s="102"/>
      <c r="AK479" s="102"/>
      <c r="AT479" s="125"/>
      <c r="AU479" s="138"/>
      <c r="AV479" s="138"/>
    </row>
    <row r="480" spans="8:48" s="28" customFormat="1" x14ac:dyDescent="0.25">
      <c r="H480" s="164"/>
      <c r="R480" s="102"/>
      <c r="S480" s="102"/>
      <c r="T480" s="139"/>
      <c r="U480" s="102"/>
      <c r="W480" s="138"/>
      <c r="AC480" s="601"/>
      <c r="AH480" s="139"/>
      <c r="AI480" s="102"/>
      <c r="AJ480" s="102"/>
      <c r="AK480" s="102"/>
      <c r="AT480" s="125"/>
      <c r="AU480" s="138"/>
      <c r="AV480" s="138"/>
    </row>
    <row r="481" spans="8:48" s="28" customFormat="1" x14ac:dyDescent="0.25">
      <c r="H481" s="164"/>
      <c r="R481" s="102"/>
      <c r="S481" s="102"/>
      <c r="T481" s="139"/>
      <c r="U481" s="102"/>
      <c r="W481" s="138"/>
      <c r="AC481" s="601"/>
      <c r="AH481" s="139"/>
      <c r="AI481" s="102"/>
      <c r="AJ481" s="102"/>
      <c r="AK481" s="102"/>
      <c r="AT481" s="125"/>
      <c r="AU481" s="138"/>
      <c r="AV481" s="138"/>
    </row>
    <row r="482" spans="8:48" s="28" customFormat="1" x14ac:dyDescent="0.25">
      <c r="H482" s="164"/>
      <c r="R482" s="102"/>
      <c r="S482" s="102"/>
      <c r="T482" s="139"/>
      <c r="U482" s="102"/>
      <c r="W482" s="138"/>
      <c r="AC482" s="601"/>
      <c r="AH482" s="139"/>
      <c r="AI482" s="102"/>
      <c r="AJ482" s="102"/>
      <c r="AK482" s="102"/>
      <c r="AT482" s="125"/>
      <c r="AU482" s="138"/>
      <c r="AV482" s="138"/>
    </row>
    <row r="483" spans="8:48" s="28" customFormat="1" x14ac:dyDescent="0.25">
      <c r="H483" s="164"/>
      <c r="R483" s="102"/>
      <c r="S483" s="102"/>
      <c r="T483" s="139"/>
      <c r="U483" s="102"/>
      <c r="W483" s="138"/>
      <c r="AC483" s="601"/>
      <c r="AH483" s="139"/>
      <c r="AI483" s="102"/>
      <c r="AJ483" s="102"/>
      <c r="AK483" s="102"/>
      <c r="AT483" s="125"/>
      <c r="AU483" s="138"/>
      <c r="AV483" s="138"/>
    </row>
    <row r="484" spans="8:48" s="28" customFormat="1" x14ac:dyDescent="0.25">
      <c r="H484" s="164"/>
      <c r="R484" s="102"/>
      <c r="S484" s="102"/>
      <c r="T484" s="139"/>
      <c r="U484" s="102"/>
      <c r="W484" s="138"/>
      <c r="AC484" s="601"/>
      <c r="AH484" s="139"/>
      <c r="AI484" s="102"/>
      <c r="AJ484" s="102"/>
      <c r="AK484" s="102"/>
      <c r="AT484" s="125"/>
      <c r="AU484" s="138"/>
      <c r="AV484" s="138"/>
    </row>
    <row r="485" spans="8:48" s="28" customFormat="1" x14ac:dyDescent="0.25">
      <c r="H485" s="164"/>
      <c r="R485" s="102"/>
      <c r="S485" s="102"/>
      <c r="T485" s="139"/>
      <c r="U485" s="102"/>
      <c r="W485" s="138"/>
      <c r="AC485" s="601"/>
      <c r="AH485" s="139"/>
      <c r="AI485" s="102"/>
      <c r="AJ485" s="102"/>
      <c r="AK485" s="102"/>
      <c r="AT485" s="125"/>
      <c r="AU485" s="138"/>
      <c r="AV485" s="138"/>
    </row>
    <row r="486" spans="8:48" s="28" customFormat="1" x14ac:dyDescent="0.25">
      <c r="H486" s="164"/>
      <c r="R486" s="102"/>
      <c r="S486" s="102"/>
      <c r="T486" s="139"/>
      <c r="U486" s="102"/>
      <c r="W486" s="138"/>
      <c r="AC486" s="601"/>
      <c r="AH486" s="139"/>
      <c r="AI486" s="102"/>
      <c r="AJ486" s="102"/>
      <c r="AK486" s="102"/>
      <c r="AT486" s="125"/>
      <c r="AU486" s="138"/>
      <c r="AV486" s="138"/>
    </row>
    <row r="487" spans="8:48" s="28" customFormat="1" x14ac:dyDescent="0.25">
      <c r="H487" s="164"/>
      <c r="R487" s="102"/>
      <c r="S487" s="102"/>
      <c r="T487" s="139"/>
      <c r="U487" s="102"/>
      <c r="W487" s="138"/>
      <c r="AC487" s="601"/>
      <c r="AH487" s="139"/>
      <c r="AI487" s="102"/>
      <c r="AJ487" s="102"/>
      <c r="AK487" s="102"/>
      <c r="AT487" s="125"/>
      <c r="AU487" s="138"/>
      <c r="AV487" s="138"/>
    </row>
    <row r="488" spans="8:48" s="28" customFormat="1" x14ac:dyDescent="0.25">
      <c r="H488" s="164"/>
      <c r="R488" s="102"/>
      <c r="S488" s="102"/>
      <c r="T488" s="139"/>
      <c r="U488" s="102"/>
      <c r="W488" s="138"/>
      <c r="AC488" s="601"/>
      <c r="AH488" s="139"/>
      <c r="AI488" s="102"/>
      <c r="AJ488" s="102"/>
      <c r="AK488" s="102"/>
      <c r="AT488" s="125"/>
      <c r="AU488" s="138"/>
      <c r="AV488" s="138"/>
    </row>
    <row r="489" spans="8:48" s="28" customFormat="1" x14ac:dyDescent="0.25">
      <c r="H489" s="164"/>
      <c r="R489" s="102"/>
      <c r="S489" s="102"/>
      <c r="T489" s="139"/>
      <c r="U489" s="102"/>
      <c r="W489" s="138"/>
      <c r="AC489" s="601"/>
      <c r="AH489" s="139"/>
      <c r="AI489" s="102"/>
      <c r="AJ489" s="102"/>
      <c r="AK489" s="102"/>
      <c r="AT489" s="125"/>
      <c r="AU489" s="138"/>
      <c r="AV489" s="138"/>
    </row>
    <row r="490" spans="8:48" s="28" customFormat="1" x14ac:dyDescent="0.25">
      <c r="H490" s="164"/>
      <c r="R490" s="102"/>
      <c r="S490" s="102"/>
      <c r="T490" s="139"/>
      <c r="U490" s="102"/>
      <c r="W490" s="138"/>
      <c r="AC490" s="601"/>
      <c r="AH490" s="139"/>
      <c r="AI490" s="102"/>
      <c r="AJ490" s="102"/>
      <c r="AK490" s="102"/>
      <c r="AT490" s="125"/>
      <c r="AU490" s="138"/>
      <c r="AV490" s="138"/>
    </row>
    <row r="491" spans="8:48" s="28" customFormat="1" x14ac:dyDescent="0.25">
      <c r="H491" s="164"/>
      <c r="R491" s="102"/>
      <c r="S491" s="102"/>
      <c r="T491" s="139"/>
      <c r="U491" s="102"/>
      <c r="W491" s="138"/>
      <c r="AC491" s="601"/>
      <c r="AH491" s="139"/>
      <c r="AI491" s="102"/>
      <c r="AJ491" s="102"/>
      <c r="AK491" s="102"/>
      <c r="AT491" s="125"/>
      <c r="AU491" s="138"/>
      <c r="AV491" s="138"/>
    </row>
    <row r="492" spans="8:48" s="28" customFormat="1" x14ac:dyDescent="0.25">
      <c r="H492" s="164"/>
      <c r="R492" s="102"/>
      <c r="S492" s="102"/>
      <c r="T492" s="139"/>
      <c r="U492" s="102"/>
      <c r="W492" s="138"/>
      <c r="AC492" s="601"/>
      <c r="AH492" s="139"/>
      <c r="AI492" s="102"/>
      <c r="AJ492" s="102"/>
      <c r="AK492" s="102"/>
      <c r="AT492" s="125"/>
      <c r="AU492" s="138"/>
      <c r="AV492" s="138"/>
    </row>
    <row r="493" spans="8:48" s="28" customFormat="1" x14ac:dyDescent="0.25">
      <c r="H493" s="164"/>
      <c r="R493" s="102"/>
      <c r="S493" s="102"/>
      <c r="T493" s="139"/>
      <c r="U493" s="102"/>
      <c r="W493" s="138"/>
      <c r="AC493" s="601"/>
      <c r="AH493" s="139"/>
      <c r="AI493" s="102"/>
      <c r="AJ493" s="102"/>
      <c r="AK493" s="102"/>
      <c r="AT493" s="125"/>
      <c r="AU493" s="138"/>
      <c r="AV493" s="138"/>
    </row>
    <row r="494" spans="8:48" s="28" customFormat="1" x14ac:dyDescent="0.25">
      <c r="H494" s="164"/>
      <c r="R494" s="102"/>
      <c r="S494" s="102"/>
      <c r="T494" s="139"/>
      <c r="U494" s="102"/>
      <c r="W494" s="138"/>
      <c r="AC494" s="601"/>
      <c r="AH494" s="139"/>
      <c r="AI494" s="102"/>
      <c r="AJ494" s="102"/>
      <c r="AK494" s="102"/>
      <c r="AT494" s="125"/>
      <c r="AU494" s="138"/>
      <c r="AV494" s="138"/>
    </row>
    <row r="495" spans="8:48" s="28" customFormat="1" x14ac:dyDescent="0.25">
      <c r="H495" s="164"/>
      <c r="R495" s="102"/>
      <c r="S495" s="102"/>
      <c r="T495" s="139"/>
      <c r="U495" s="102"/>
      <c r="W495" s="138"/>
      <c r="AC495" s="601"/>
      <c r="AH495" s="139"/>
      <c r="AI495" s="102"/>
      <c r="AJ495" s="102"/>
      <c r="AK495" s="102"/>
      <c r="AT495" s="125"/>
      <c r="AU495" s="138"/>
      <c r="AV495" s="138"/>
    </row>
    <row r="496" spans="8:48" s="28" customFormat="1" x14ac:dyDescent="0.25">
      <c r="H496" s="164"/>
      <c r="R496" s="102"/>
      <c r="S496" s="102"/>
      <c r="T496" s="139"/>
      <c r="U496" s="102"/>
      <c r="W496" s="138"/>
      <c r="AC496" s="601"/>
      <c r="AH496" s="139"/>
      <c r="AI496" s="102"/>
      <c r="AJ496" s="102"/>
      <c r="AK496" s="102"/>
      <c r="AT496" s="125"/>
      <c r="AU496" s="138"/>
      <c r="AV496" s="138"/>
    </row>
    <row r="497" spans="8:48" s="28" customFormat="1" x14ac:dyDescent="0.25">
      <c r="H497" s="164"/>
      <c r="R497" s="102"/>
      <c r="S497" s="102"/>
      <c r="T497" s="139"/>
      <c r="U497" s="102"/>
      <c r="W497" s="138"/>
      <c r="AC497" s="601"/>
      <c r="AH497" s="139"/>
      <c r="AI497" s="102"/>
      <c r="AJ497" s="102"/>
      <c r="AK497" s="102"/>
      <c r="AT497" s="125"/>
      <c r="AU497" s="138"/>
      <c r="AV497" s="138"/>
    </row>
    <row r="498" spans="8:48" s="28" customFormat="1" x14ac:dyDescent="0.25">
      <c r="H498" s="164"/>
      <c r="R498" s="102"/>
      <c r="S498" s="102"/>
      <c r="T498" s="139"/>
      <c r="U498" s="102"/>
      <c r="W498" s="138"/>
      <c r="AC498" s="601"/>
      <c r="AH498" s="139"/>
      <c r="AI498" s="102"/>
      <c r="AJ498" s="102"/>
      <c r="AK498" s="102"/>
      <c r="AT498" s="125"/>
      <c r="AU498" s="138"/>
      <c r="AV498" s="138"/>
    </row>
    <row r="499" spans="8:48" s="28" customFormat="1" x14ac:dyDescent="0.25">
      <c r="H499" s="164"/>
      <c r="R499" s="102"/>
      <c r="S499" s="102"/>
      <c r="T499" s="139"/>
      <c r="U499" s="102"/>
      <c r="W499" s="138"/>
      <c r="AC499" s="601"/>
      <c r="AH499" s="139"/>
      <c r="AI499" s="102"/>
      <c r="AJ499" s="102"/>
      <c r="AK499" s="102"/>
      <c r="AT499" s="125"/>
      <c r="AU499" s="138"/>
      <c r="AV499" s="138"/>
    </row>
  </sheetData>
  <autoFilter ref="A3:AV20"/>
  <mergeCells count="119">
    <mergeCell ref="AG5:AG7"/>
    <mergeCell ref="AM2:AT2"/>
    <mergeCell ref="A15:A18"/>
    <mergeCell ref="B15:B18"/>
    <mergeCell ref="G15:G18"/>
    <mergeCell ref="E2:E3"/>
    <mergeCell ref="F2:F3"/>
    <mergeCell ref="G2:G3"/>
    <mergeCell ref="H2:H3"/>
    <mergeCell ref="AC2:AC3"/>
    <mergeCell ref="AD2:AD3"/>
    <mergeCell ref="N5:N7"/>
    <mergeCell ref="O5:O7"/>
    <mergeCell ref="P5:P7"/>
    <mergeCell ref="Q5:Q7"/>
    <mergeCell ref="R5:R7"/>
    <mergeCell ref="A4:AV4"/>
    <mergeCell ref="AV8:AV10"/>
    <mergeCell ref="AL5:AL7"/>
    <mergeCell ref="AM5:AM7"/>
    <mergeCell ref="AA5:AA7"/>
    <mergeCell ref="AC5:AC7"/>
    <mergeCell ref="AD5:AD7"/>
    <mergeCell ref="AE5:AE7"/>
    <mergeCell ref="AF5:AF7"/>
    <mergeCell ref="T5:T7"/>
    <mergeCell ref="U5:U7"/>
    <mergeCell ref="X5:X7"/>
    <mergeCell ref="Y5:Y7"/>
    <mergeCell ref="Z5:Z7"/>
    <mergeCell ref="AD8:AD9"/>
    <mergeCell ref="AE8:AE9"/>
    <mergeCell ref="AF8:AF9"/>
    <mergeCell ref="A1:W1"/>
    <mergeCell ref="X1:AV1"/>
    <mergeCell ref="A2:A3"/>
    <mergeCell ref="B2:B3"/>
    <mergeCell ref="C2:C3"/>
    <mergeCell ref="D2:D3"/>
    <mergeCell ref="N2:V2"/>
    <mergeCell ref="W2:W3"/>
    <mergeCell ref="X2:X3"/>
    <mergeCell ref="AF2:AF3"/>
    <mergeCell ref="AU2:AU3"/>
    <mergeCell ref="AV2:AV3"/>
    <mergeCell ref="Y2:Y3"/>
    <mergeCell ref="Z2:Z3"/>
    <mergeCell ref="AA2:AA3"/>
    <mergeCell ref="AB2:AB3"/>
    <mergeCell ref="AT5:AT7"/>
    <mergeCell ref="AU5:AU7"/>
    <mergeCell ref="AV5:AV7"/>
    <mergeCell ref="B8:B10"/>
    <mergeCell ref="G8:G10"/>
    <mergeCell ref="K8:K10"/>
    <mergeCell ref="X8:X9"/>
    <mergeCell ref="Y8:Y9"/>
    <mergeCell ref="Z8:Z9"/>
    <mergeCell ref="AA8:AA9"/>
    <mergeCell ref="AN5:AN7"/>
    <mergeCell ref="AO5:AO7"/>
    <mergeCell ref="AP5:AP7"/>
    <mergeCell ref="AQ5:AQ7"/>
    <mergeCell ref="AR5:AR7"/>
    <mergeCell ref="AS5:AS7"/>
    <mergeCell ref="AH5:AH7"/>
    <mergeCell ref="AI5:AI7"/>
    <mergeCell ref="AJ5:AJ7"/>
    <mergeCell ref="AK5:AK7"/>
    <mergeCell ref="AT8:AT9"/>
    <mergeCell ref="AU8:AU9"/>
    <mergeCell ref="AP8:AP9"/>
    <mergeCell ref="S5:S7"/>
    <mergeCell ref="N11:N13"/>
    <mergeCell ref="O11:O13"/>
    <mergeCell ref="P11:P13"/>
    <mergeCell ref="Q11:Q13"/>
    <mergeCell ref="R11:R13"/>
    <mergeCell ref="S11:S13"/>
    <mergeCell ref="T11:T13"/>
    <mergeCell ref="AN8:AN9"/>
    <mergeCell ref="AO8:AO9"/>
    <mergeCell ref="AB8:AB9"/>
    <mergeCell ref="AC8:AC9"/>
    <mergeCell ref="AH12:AH13"/>
    <mergeCell ref="AI12:AI13"/>
    <mergeCell ref="AJ12:AJ13"/>
    <mergeCell ref="AK12:AK13"/>
    <mergeCell ref="AL12:AL13"/>
    <mergeCell ref="AM12:AM13"/>
    <mergeCell ref="U11:U13"/>
    <mergeCell ref="AG8:AG9"/>
    <mergeCell ref="AQ8:AQ9"/>
    <mergeCell ref="AR8:AR9"/>
    <mergeCell ref="AS8:AS9"/>
    <mergeCell ref="AH8:AH9"/>
    <mergeCell ref="AI8:AI9"/>
    <mergeCell ref="AJ8:AJ9"/>
    <mergeCell ref="AK8:AK9"/>
    <mergeCell ref="AL8:AL9"/>
    <mergeCell ref="AM8:AM9"/>
    <mergeCell ref="AM20:AT20"/>
    <mergeCell ref="AN12:AN13"/>
    <mergeCell ref="AO12:AO13"/>
    <mergeCell ref="AP12:AP13"/>
    <mergeCell ref="AQ12:AQ13"/>
    <mergeCell ref="AR12:AR13"/>
    <mergeCell ref="AS12:AS13"/>
    <mergeCell ref="AV11:AV13"/>
    <mergeCell ref="X12:X13"/>
    <mergeCell ref="Z12:Z13"/>
    <mergeCell ref="AA12:AA13"/>
    <mergeCell ref="AC12:AC13"/>
    <mergeCell ref="AD12:AD13"/>
    <mergeCell ref="AE12:AE13"/>
    <mergeCell ref="AF12:AF13"/>
    <mergeCell ref="AG12:AG13"/>
    <mergeCell ref="AT12:AT13"/>
    <mergeCell ref="AU12:AU13"/>
  </mergeCells>
  <pageMargins left="0.70866141732283472" right="0.70866141732283472" top="0.78740157480314965" bottom="0.78740157480314965" header="0.31496062992125984" footer="0.31496062992125984"/>
  <pageSetup paperSize="8" scale="22" fitToHeight="6" orientation="landscape" r:id="rId1"/>
  <headerFooter>
    <oddHeader xml:space="preserve">&amp;L&amp;"Arial,Fett"&amp;36Tabelle Berechnung Integrierte Biotopbewertung Version 1&amp;R&amp;"Arial,Fett"&amp;30Anhang 1 </oddHeader>
    <oddFooter>&amp;C&amp;"Arial,Standard"&amp;20&amp;P</oddFooter>
  </headerFooter>
  <rowBreaks count="1" manualBreakCount="1">
    <brk id="10" max="4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55"/>
  <sheetViews>
    <sheetView zoomScale="60" zoomScaleNormal="60" workbookViewId="0">
      <selection activeCell="G17" sqref="G17"/>
    </sheetView>
  </sheetViews>
  <sheetFormatPr baseColWidth="10" defaultRowHeight="15" x14ac:dyDescent="0.25"/>
  <cols>
    <col min="1" max="1" width="12.42578125" style="86" customWidth="1"/>
    <col min="2" max="2" width="36.7109375" style="86" customWidth="1"/>
    <col min="3" max="3" width="18.140625" style="473" customWidth="1"/>
    <col min="4" max="4" width="12" style="473" customWidth="1"/>
    <col min="5" max="5" width="17.5703125" style="86" customWidth="1"/>
    <col min="6" max="6" width="9.85546875" style="86" customWidth="1"/>
    <col min="7" max="7" width="9.7109375" style="86" customWidth="1"/>
    <col min="8" max="8" width="14" style="86" customWidth="1"/>
    <col min="9" max="9" width="17.140625" style="87" customWidth="1"/>
    <col min="10" max="10" width="36.7109375" style="86" customWidth="1"/>
    <col min="11" max="11" width="9.85546875" style="86" customWidth="1"/>
    <col min="12" max="12" width="17.5703125" style="86" customWidth="1"/>
    <col min="13" max="14" width="9.85546875" style="86" customWidth="1"/>
    <col min="15" max="15" width="20.140625" style="86" customWidth="1"/>
    <col min="16" max="54" width="11.42578125" style="28"/>
  </cols>
  <sheetData>
    <row r="1" spans="1:54" s="8" customFormat="1" ht="30" customHeight="1" thickTop="1" thickBot="1" x14ac:dyDescent="0.45">
      <c r="A1" s="834" t="s">
        <v>261</v>
      </c>
      <c r="B1" s="835"/>
      <c r="C1" s="835"/>
      <c r="D1" s="835"/>
      <c r="E1" s="835"/>
      <c r="F1" s="835"/>
      <c r="G1" s="835"/>
      <c r="H1" s="836"/>
      <c r="I1" s="834" t="s">
        <v>262</v>
      </c>
      <c r="J1" s="837"/>
      <c r="K1" s="837"/>
      <c r="L1" s="837"/>
      <c r="M1" s="837"/>
      <c r="N1" s="837"/>
      <c r="O1" s="838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0"/>
      <c r="BB1" s="30"/>
    </row>
    <row r="2" spans="1:54" s="66" customFormat="1" ht="111" customHeight="1" thickTop="1" thickBot="1" x14ac:dyDescent="0.4">
      <c r="A2" s="24" t="s">
        <v>24</v>
      </c>
      <c r="B2" s="25" t="s">
        <v>196</v>
      </c>
      <c r="C2" s="469" t="s">
        <v>197</v>
      </c>
      <c r="D2" s="469" t="s">
        <v>198</v>
      </c>
      <c r="E2" s="25" t="s">
        <v>202</v>
      </c>
      <c r="F2" s="6" t="s">
        <v>200</v>
      </c>
      <c r="G2" s="6" t="s">
        <v>37</v>
      </c>
      <c r="H2" s="27" t="s">
        <v>42</v>
      </c>
      <c r="I2" s="68" t="s">
        <v>24</v>
      </c>
      <c r="J2" s="25" t="s">
        <v>208</v>
      </c>
      <c r="K2" s="25" t="s">
        <v>29</v>
      </c>
      <c r="L2" s="26" t="s">
        <v>154</v>
      </c>
      <c r="M2" s="26" t="s">
        <v>38</v>
      </c>
      <c r="N2" s="26" t="s">
        <v>53</v>
      </c>
      <c r="O2" s="27" t="s">
        <v>82</v>
      </c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</row>
    <row r="3" spans="1:54" ht="24" customHeight="1" thickTop="1" x14ac:dyDescent="0.25">
      <c r="A3" s="822" t="s">
        <v>276</v>
      </c>
      <c r="B3" s="847"/>
      <c r="C3" s="847"/>
      <c r="D3" s="847"/>
      <c r="E3" s="847"/>
      <c r="F3" s="847"/>
      <c r="G3" s="847"/>
      <c r="H3" s="847"/>
      <c r="I3" s="847"/>
      <c r="J3" s="847"/>
      <c r="K3" s="847"/>
      <c r="L3" s="847"/>
      <c r="M3" s="847"/>
      <c r="N3" s="847"/>
      <c r="O3" s="848"/>
    </row>
    <row r="4" spans="1:54" ht="113.25" customHeight="1" x14ac:dyDescent="0.25">
      <c r="A4" s="260" t="s">
        <v>64</v>
      </c>
      <c r="B4" s="462" t="s">
        <v>277</v>
      </c>
      <c r="C4" s="605" t="s">
        <v>222</v>
      </c>
      <c r="D4" s="605" t="s">
        <v>2</v>
      </c>
      <c r="E4" s="442" t="s">
        <v>99</v>
      </c>
      <c r="F4" s="34">
        <v>1000</v>
      </c>
      <c r="G4" s="75"/>
      <c r="H4" s="449"/>
      <c r="I4" s="67" t="s">
        <v>59</v>
      </c>
      <c r="J4" s="103" t="s">
        <v>21</v>
      </c>
      <c r="K4" s="104" t="s">
        <v>13</v>
      </c>
      <c r="L4" s="37" t="s">
        <v>175</v>
      </c>
      <c r="M4" s="40">
        <v>7735</v>
      </c>
      <c r="N4" s="37"/>
      <c r="O4" s="33" t="s">
        <v>79</v>
      </c>
    </row>
    <row r="5" spans="1:54" ht="75.75" customHeight="1" x14ac:dyDescent="0.25">
      <c r="A5" s="849" t="s">
        <v>65</v>
      </c>
      <c r="B5" s="801" t="s">
        <v>278</v>
      </c>
      <c r="C5" s="606" t="s">
        <v>279</v>
      </c>
      <c r="D5" s="606" t="s">
        <v>265</v>
      </c>
      <c r="E5" s="809" t="s">
        <v>157</v>
      </c>
      <c r="F5" s="34">
        <v>720</v>
      </c>
      <c r="G5" s="34"/>
      <c r="H5" s="44"/>
      <c r="I5" s="819" t="s">
        <v>58</v>
      </c>
      <c r="J5" s="821" t="s">
        <v>304</v>
      </c>
      <c r="K5" s="803" t="s">
        <v>265</v>
      </c>
      <c r="L5" s="805" t="s">
        <v>194</v>
      </c>
      <c r="M5" s="806">
        <v>1500</v>
      </c>
      <c r="N5" s="805"/>
      <c r="O5" s="794" t="s">
        <v>167</v>
      </c>
    </row>
    <row r="6" spans="1:54" ht="80.25" customHeight="1" x14ac:dyDescent="0.25">
      <c r="A6" s="850"/>
      <c r="B6" s="852"/>
      <c r="C6" s="607" t="s">
        <v>280</v>
      </c>
      <c r="D6" s="607" t="s">
        <v>265</v>
      </c>
      <c r="E6" s="809"/>
      <c r="F6" s="32">
        <v>240</v>
      </c>
      <c r="G6" s="34"/>
      <c r="H6" s="60"/>
      <c r="I6" s="820"/>
      <c r="J6" s="804"/>
      <c r="K6" s="804"/>
      <c r="L6" s="804"/>
      <c r="M6" s="807"/>
      <c r="N6" s="804"/>
      <c r="O6" s="808"/>
    </row>
    <row r="7" spans="1:54" ht="116.25" customHeight="1" x14ac:dyDescent="0.25">
      <c r="A7" s="851"/>
      <c r="B7" s="853"/>
      <c r="C7" s="607" t="s">
        <v>76</v>
      </c>
      <c r="D7" s="607" t="s">
        <v>44</v>
      </c>
      <c r="E7" s="810"/>
      <c r="F7" s="32"/>
      <c r="G7" s="32">
        <v>1</v>
      </c>
      <c r="H7" s="60"/>
      <c r="I7" s="67" t="s">
        <v>316</v>
      </c>
      <c r="J7" s="103" t="s">
        <v>298</v>
      </c>
      <c r="K7" s="31" t="s">
        <v>44</v>
      </c>
      <c r="L7" s="31" t="s">
        <v>126</v>
      </c>
      <c r="M7" s="40"/>
      <c r="N7" s="32">
        <v>5</v>
      </c>
      <c r="O7" s="33" t="s">
        <v>167</v>
      </c>
    </row>
    <row r="8" spans="1:54" ht="76.5" customHeight="1" x14ac:dyDescent="0.25">
      <c r="A8" s="849" t="s">
        <v>66</v>
      </c>
      <c r="B8" s="801" t="s">
        <v>287</v>
      </c>
      <c r="C8" s="605" t="s">
        <v>77</v>
      </c>
      <c r="D8" s="607" t="s">
        <v>6</v>
      </c>
      <c r="E8" s="104" t="s">
        <v>103</v>
      </c>
      <c r="F8" s="32">
        <v>400</v>
      </c>
      <c r="G8" s="74"/>
      <c r="H8" s="58"/>
      <c r="I8" s="856" t="s">
        <v>78</v>
      </c>
      <c r="J8" s="801" t="s">
        <v>56</v>
      </c>
      <c r="K8" s="813" t="s">
        <v>10</v>
      </c>
      <c r="L8" s="813" t="s">
        <v>174</v>
      </c>
      <c r="M8" s="796">
        <v>1500</v>
      </c>
      <c r="N8" s="803"/>
      <c r="O8" s="794" t="s">
        <v>89</v>
      </c>
    </row>
    <row r="9" spans="1:54" ht="72.75" customHeight="1" x14ac:dyDescent="0.25">
      <c r="A9" s="850"/>
      <c r="B9" s="852"/>
      <c r="C9" s="605" t="s">
        <v>195</v>
      </c>
      <c r="D9" s="605" t="s">
        <v>4</v>
      </c>
      <c r="E9" s="444" t="s">
        <v>158</v>
      </c>
      <c r="F9" s="34">
        <v>740</v>
      </c>
      <c r="G9" s="75"/>
      <c r="H9" s="35"/>
      <c r="I9" s="811"/>
      <c r="J9" s="614"/>
      <c r="K9" s="852"/>
      <c r="L9" s="802"/>
      <c r="M9" s="852"/>
      <c r="N9" s="857"/>
      <c r="O9" s="854"/>
    </row>
    <row r="10" spans="1:54" ht="72.75" customHeight="1" x14ac:dyDescent="0.25">
      <c r="A10" s="851"/>
      <c r="B10" s="853"/>
      <c r="C10" s="608" t="s">
        <v>51</v>
      </c>
      <c r="D10" s="608" t="s">
        <v>1</v>
      </c>
      <c r="E10" s="31" t="s">
        <v>159</v>
      </c>
      <c r="F10" s="38">
        <v>12</v>
      </c>
      <c r="G10" s="76"/>
      <c r="H10" s="441"/>
      <c r="I10" s="851"/>
      <c r="J10" s="853"/>
      <c r="K10" s="853"/>
      <c r="L10" s="853"/>
      <c r="M10" s="853"/>
      <c r="N10" s="804"/>
      <c r="O10" s="855"/>
    </row>
    <row r="11" spans="1:54" ht="42.75" customHeight="1" thickBot="1" x14ac:dyDescent="0.3">
      <c r="A11" s="261"/>
      <c r="B11" s="262"/>
      <c r="C11" s="785" t="s">
        <v>36</v>
      </c>
      <c r="D11" s="817"/>
      <c r="E11" s="818"/>
      <c r="F11" s="263">
        <f>SUM(F4:F10)</f>
        <v>3112</v>
      </c>
      <c r="G11" s="263">
        <f>SUM(G3:G10)</f>
        <v>1</v>
      </c>
      <c r="H11" s="264"/>
      <c r="I11" s="265"/>
      <c r="J11" s="828" t="s">
        <v>206</v>
      </c>
      <c r="K11" s="817"/>
      <c r="L11" s="818"/>
      <c r="M11" s="263">
        <f>SUM(M3:M10)</f>
        <v>10735</v>
      </c>
      <c r="N11" s="263">
        <f>SUM(N3:N10)</f>
        <v>5</v>
      </c>
      <c r="O11" s="266"/>
    </row>
    <row r="12" spans="1:54" ht="24" customHeight="1" thickTop="1" x14ac:dyDescent="0.25">
      <c r="A12" s="822" t="s">
        <v>17</v>
      </c>
      <c r="B12" s="839"/>
      <c r="C12" s="839"/>
      <c r="D12" s="839"/>
      <c r="E12" s="839"/>
      <c r="F12" s="839"/>
      <c r="G12" s="839"/>
      <c r="H12" s="839"/>
      <c r="I12" s="839"/>
      <c r="J12" s="839"/>
      <c r="K12" s="839"/>
      <c r="L12" s="839"/>
      <c r="M12" s="839"/>
      <c r="N12" s="839"/>
      <c r="O12" s="840"/>
    </row>
    <row r="13" spans="1:54" ht="64.5" customHeight="1" x14ac:dyDescent="0.25">
      <c r="A13" s="841" t="s">
        <v>68</v>
      </c>
      <c r="B13" s="830" t="s">
        <v>259</v>
      </c>
      <c r="C13" s="606" t="s">
        <v>271</v>
      </c>
      <c r="D13" s="606" t="s">
        <v>265</v>
      </c>
      <c r="E13" s="809" t="s">
        <v>157</v>
      </c>
      <c r="F13" s="464">
        <v>720</v>
      </c>
      <c r="G13" s="464"/>
      <c r="H13" s="44"/>
      <c r="I13" s="843" t="s">
        <v>71</v>
      </c>
      <c r="J13" s="830" t="s">
        <v>232</v>
      </c>
      <c r="K13" s="210"/>
      <c r="L13" s="802" t="s">
        <v>173</v>
      </c>
      <c r="M13" s="41"/>
      <c r="N13" s="453"/>
      <c r="O13" s="456"/>
    </row>
    <row r="14" spans="1:54" ht="86.25" customHeight="1" x14ac:dyDescent="0.25">
      <c r="A14" s="841"/>
      <c r="B14" s="845"/>
      <c r="C14" s="607" t="s">
        <v>281</v>
      </c>
      <c r="D14" s="607" t="s">
        <v>265</v>
      </c>
      <c r="E14" s="809"/>
      <c r="F14" s="32">
        <v>240</v>
      </c>
      <c r="G14" s="464"/>
      <c r="H14" s="60"/>
      <c r="I14" s="844"/>
      <c r="J14" s="797"/>
      <c r="K14" s="452"/>
      <c r="L14" s="829"/>
      <c r="M14" s="42"/>
      <c r="N14" s="463"/>
      <c r="O14" s="455"/>
    </row>
    <row r="15" spans="1:54" ht="59.25" customHeight="1" x14ac:dyDescent="0.25">
      <c r="A15" s="841"/>
      <c r="B15" s="845"/>
      <c r="C15" s="607" t="s">
        <v>76</v>
      </c>
      <c r="D15" s="607" t="s">
        <v>44</v>
      </c>
      <c r="E15" s="810"/>
      <c r="F15" s="32"/>
      <c r="G15" s="32">
        <v>1</v>
      </c>
      <c r="H15" s="60"/>
      <c r="I15" s="70" t="s">
        <v>72</v>
      </c>
      <c r="J15" s="4" t="s">
        <v>233</v>
      </c>
      <c r="K15" s="452"/>
      <c r="L15" s="88"/>
      <c r="M15" s="42"/>
      <c r="N15" s="463"/>
      <c r="O15" s="455"/>
    </row>
    <row r="16" spans="1:54" ht="97.5" customHeight="1" x14ac:dyDescent="0.25">
      <c r="A16" s="841"/>
      <c r="B16" s="845"/>
      <c r="C16" s="466"/>
      <c r="D16" s="468"/>
      <c r="E16" s="454"/>
      <c r="F16" s="32"/>
      <c r="G16" s="74"/>
      <c r="H16" s="60"/>
      <c r="I16" s="475" t="s">
        <v>58</v>
      </c>
      <c r="J16" s="474" t="s">
        <v>304</v>
      </c>
      <c r="K16" s="451" t="s">
        <v>265</v>
      </c>
      <c r="L16" s="453" t="s">
        <v>194</v>
      </c>
      <c r="M16" s="41">
        <v>1500</v>
      </c>
      <c r="N16" s="483"/>
      <c r="O16" s="456" t="s">
        <v>167</v>
      </c>
    </row>
    <row r="17" spans="1:18" ht="115.5" customHeight="1" x14ac:dyDescent="0.25">
      <c r="A17" s="841"/>
      <c r="B17" s="845"/>
      <c r="C17" s="466"/>
      <c r="D17" s="468"/>
      <c r="E17" s="454"/>
      <c r="F17" s="32"/>
      <c r="G17" s="74"/>
      <c r="H17" s="60"/>
      <c r="I17" s="67" t="s">
        <v>316</v>
      </c>
      <c r="J17" s="103" t="s">
        <v>298</v>
      </c>
      <c r="K17" s="31" t="s">
        <v>44</v>
      </c>
      <c r="L17" s="31" t="s">
        <v>300</v>
      </c>
      <c r="M17" s="40"/>
      <c r="N17" s="32">
        <v>5</v>
      </c>
      <c r="O17" s="33" t="s">
        <v>167</v>
      </c>
    </row>
    <row r="18" spans="1:18" ht="79.5" customHeight="1" x14ac:dyDescent="0.25">
      <c r="A18" s="842"/>
      <c r="B18" s="845"/>
      <c r="C18" s="466" t="s">
        <v>77</v>
      </c>
      <c r="D18" s="468" t="s">
        <v>6</v>
      </c>
      <c r="E18" s="104" t="s">
        <v>103</v>
      </c>
      <c r="F18" s="32">
        <v>400</v>
      </c>
      <c r="G18" s="74"/>
      <c r="H18" s="58"/>
      <c r="I18" s="811" t="s">
        <v>78</v>
      </c>
      <c r="J18" s="830" t="s">
        <v>56</v>
      </c>
      <c r="K18" s="813" t="s">
        <v>10</v>
      </c>
      <c r="L18" s="802" t="s">
        <v>174</v>
      </c>
      <c r="M18" s="796">
        <v>1500</v>
      </c>
      <c r="N18" s="796"/>
      <c r="O18" s="859" t="s">
        <v>89</v>
      </c>
    </row>
    <row r="19" spans="1:18" ht="78" customHeight="1" x14ac:dyDescent="0.25">
      <c r="A19" s="108"/>
      <c r="B19" s="845"/>
      <c r="C19" s="466" t="s">
        <v>195</v>
      </c>
      <c r="D19" s="466" t="s">
        <v>4</v>
      </c>
      <c r="E19" s="230" t="s">
        <v>158</v>
      </c>
      <c r="F19" s="34">
        <v>740</v>
      </c>
      <c r="G19" s="75"/>
      <c r="H19" s="35"/>
      <c r="I19" s="812"/>
      <c r="J19" s="797"/>
      <c r="K19" s="833"/>
      <c r="L19" s="802"/>
      <c r="M19" s="833"/>
      <c r="N19" s="833"/>
      <c r="O19" s="808"/>
    </row>
    <row r="20" spans="1:18" ht="121.5" customHeight="1" x14ac:dyDescent="0.25">
      <c r="A20" s="260"/>
      <c r="B20" s="846"/>
      <c r="C20" s="470" t="s">
        <v>51</v>
      </c>
      <c r="D20" s="470" t="s">
        <v>1</v>
      </c>
      <c r="E20" s="31" t="s">
        <v>159</v>
      </c>
      <c r="F20" s="38">
        <v>12</v>
      </c>
      <c r="G20" s="76"/>
      <c r="H20" s="223"/>
      <c r="I20" s="72" t="s">
        <v>60</v>
      </c>
      <c r="J20" s="224" t="s">
        <v>18</v>
      </c>
      <c r="K20" s="221"/>
      <c r="L20" s="853"/>
      <c r="M20" s="38"/>
      <c r="N20" s="229"/>
      <c r="O20" s="45"/>
    </row>
    <row r="21" spans="1:18" ht="42.75" customHeight="1" thickBot="1" x14ac:dyDescent="0.3">
      <c r="A21" s="261"/>
      <c r="B21" s="262"/>
      <c r="C21" s="785" t="s">
        <v>36</v>
      </c>
      <c r="D21" s="817"/>
      <c r="E21" s="818"/>
      <c r="F21" s="263">
        <f>SUM(F13:F20)</f>
        <v>2112</v>
      </c>
      <c r="G21" s="263">
        <f>SUM(G13:G20)</f>
        <v>1</v>
      </c>
      <c r="H21" s="264"/>
      <c r="I21" s="265"/>
      <c r="J21" s="828" t="s">
        <v>206</v>
      </c>
      <c r="K21" s="817"/>
      <c r="L21" s="818"/>
      <c r="M21" s="263">
        <f>SUM(M13:M20)</f>
        <v>3000</v>
      </c>
      <c r="N21" s="263">
        <f>SUM(N13:N20)</f>
        <v>5</v>
      </c>
      <c r="O21" s="266"/>
    </row>
    <row r="22" spans="1:18" ht="24" thickTop="1" x14ac:dyDescent="0.25">
      <c r="A22" s="822" t="s">
        <v>16</v>
      </c>
      <c r="B22" s="823"/>
      <c r="C22" s="823"/>
      <c r="D22" s="823"/>
      <c r="E22" s="823"/>
      <c r="F22" s="823"/>
      <c r="G22" s="823"/>
      <c r="H22" s="823"/>
      <c r="I22" s="824"/>
      <c r="J22" s="824"/>
      <c r="K22" s="824"/>
      <c r="L22" s="824"/>
      <c r="M22" s="824"/>
      <c r="N22" s="824"/>
      <c r="O22" s="858"/>
    </row>
    <row r="23" spans="1:18" ht="96.75" customHeight="1" x14ac:dyDescent="0.25">
      <c r="A23" s="108" t="s">
        <v>73</v>
      </c>
      <c r="B23" s="830" t="s">
        <v>289</v>
      </c>
      <c r="C23" s="466" t="s">
        <v>40</v>
      </c>
      <c r="D23" s="466" t="s">
        <v>2</v>
      </c>
      <c r="E23" s="222" t="s">
        <v>160</v>
      </c>
      <c r="F23" s="34">
        <v>1000</v>
      </c>
      <c r="G23" s="75"/>
      <c r="H23" s="36"/>
      <c r="I23" s="814" t="s">
        <v>299</v>
      </c>
      <c r="J23" s="815"/>
      <c r="K23" s="815"/>
      <c r="L23" s="815"/>
      <c r="M23" s="815"/>
      <c r="N23" s="815"/>
      <c r="O23" s="816"/>
      <c r="Q23" s="63"/>
    </row>
    <row r="24" spans="1:18" ht="76.5" customHeight="1" x14ac:dyDescent="0.25">
      <c r="A24" s="5"/>
      <c r="B24" s="802"/>
      <c r="C24" s="468" t="s">
        <v>84</v>
      </c>
      <c r="D24" s="468" t="s">
        <v>7</v>
      </c>
      <c r="E24" s="230" t="s">
        <v>161</v>
      </c>
      <c r="F24" s="32">
        <v>3000</v>
      </c>
      <c r="G24" s="74"/>
      <c r="H24" s="58"/>
      <c r="I24" s="811" t="s">
        <v>78</v>
      </c>
      <c r="J24" s="830" t="s">
        <v>56</v>
      </c>
      <c r="K24" s="481" t="s">
        <v>10</v>
      </c>
      <c r="L24" s="832" t="s">
        <v>176</v>
      </c>
      <c r="M24" s="41">
        <v>1500</v>
      </c>
      <c r="N24" s="483"/>
      <c r="O24" s="859" t="s">
        <v>89</v>
      </c>
    </row>
    <row r="25" spans="1:18" ht="97.5" customHeight="1" x14ac:dyDescent="0.25">
      <c r="A25" s="5"/>
      <c r="B25" s="802"/>
      <c r="C25" s="468" t="s">
        <v>152</v>
      </c>
      <c r="D25" s="468" t="s">
        <v>9</v>
      </c>
      <c r="E25" s="230" t="s">
        <v>163</v>
      </c>
      <c r="F25" s="32">
        <v>1600</v>
      </c>
      <c r="G25" s="32"/>
      <c r="H25" s="45"/>
      <c r="I25" s="812"/>
      <c r="J25" s="853"/>
      <c r="K25" s="439"/>
      <c r="L25" s="614"/>
      <c r="M25" s="41"/>
      <c r="N25" s="450"/>
      <c r="O25" s="808"/>
    </row>
    <row r="26" spans="1:18" ht="75" customHeight="1" x14ac:dyDescent="0.25">
      <c r="A26" s="5"/>
      <c r="B26" s="61"/>
      <c r="C26" s="466" t="s">
        <v>195</v>
      </c>
      <c r="D26" s="466" t="s">
        <v>4</v>
      </c>
      <c r="E26" s="230" t="s">
        <v>158</v>
      </c>
      <c r="F26" s="34">
        <v>740</v>
      </c>
      <c r="G26" s="75"/>
      <c r="H26" s="58"/>
      <c r="I26" s="819" t="s">
        <v>58</v>
      </c>
      <c r="J26" s="821" t="s">
        <v>304</v>
      </c>
      <c r="K26" s="803" t="s">
        <v>265</v>
      </c>
      <c r="L26" s="805" t="s">
        <v>194</v>
      </c>
      <c r="M26" s="806">
        <v>1500</v>
      </c>
      <c r="N26" s="805"/>
      <c r="O26" s="794" t="s">
        <v>167</v>
      </c>
    </row>
    <row r="27" spans="1:18" ht="57.75" customHeight="1" x14ac:dyDescent="0.25">
      <c r="A27" s="5"/>
      <c r="B27" s="225"/>
      <c r="C27" s="468" t="s">
        <v>87</v>
      </c>
      <c r="D27" s="468" t="s">
        <v>6</v>
      </c>
      <c r="E27" s="104" t="s">
        <v>103</v>
      </c>
      <c r="F27" s="32">
        <v>400</v>
      </c>
      <c r="G27" s="74"/>
      <c r="H27" s="58"/>
      <c r="I27" s="820"/>
      <c r="J27" s="804"/>
      <c r="K27" s="804"/>
      <c r="L27" s="804"/>
      <c r="M27" s="807"/>
      <c r="N27" s="804"/>
      <c r="O27" s="808"/>
      <c r="Q27" s="63"/>
    </row>
    <row r="28" spans="1:18" ht="94.5" customHeight="1" x14ac:dyDescent="0.25">
      <c r="A28" s="5"/>
      <c r="B28" s="222"/>
      <c r="C28" s="466" t="s">
        <v>51</v>
      </c>
      <c r="D28" s="466" t="s">
        <v>1</v>
      </c>
      <c r="E28" s="31" t="s">
        <v>159</v>
      </c>
      <c r="F28" s="34">
        <v>12</v>
      </c>
      <c r="G28" s="34">
        <v>3</v>
      </c>
      <c r="H28" s="36"/>
      <c r="I28" s="228" t="s">
        <v>59</v>
      </c>
      <c r="J28" s="4" t="s">
        <v>21</v>
      </c>
      <c r="K28" s="443" t="s">
        <v>13</v>
      </c>
      <c r="L28" s="43" t="s">
        <v>175</v>
      </c>
      <c r="M28" s="40">
        <v>7735</v>
      </c>
      <c r="N28" s="43"/>
      <c r="O28" s="449" t="s">
        <v>79</v>
      </c>
    </row>
    <row r="29" spans="1:18" ht="77.25" customHeight="1" x14ac:dyDescent="0.25">
      <c r="A29" s="267"/>
      <c r="B29" s="232"/>
      <c r="C29" s="466" t="s">
        <v>155</v>
      </c>
      <c r="D29" s="466" t="s">
        <v>47</v>
      </c>
      <c r="E29" s="227" t="s">
        <v>106</v>
      </c>
      <c r="F29" s="57">
        <v>6</v>
      </c>
      <c r="G29" s="73"/>
      <c r="H29" s="39"/>
      <c r="I29" s="228" t="s">
        <v>74</v>
      </c>
      <c r="J29" s="447" t="s">
        <v>41</v>
      </c>
      <c r="K29" s="444"/>
      <c r="L29" s="444" t="s">
        <v>173</v>
      </c>
      <c r="M29" s="40"/>
      <c r="N29" s="31"/>
      <c r="O29" s="60"/>
    </row>
    <row r="30" spans="1:18" ht="59.25" customHeight="1" x14ac:dyDescent="0.25">
      <c r="A30" s="338"/>
      <c r="B30" s="339"/>
      <c r="C30" s="788" t="s">
        <v>204</v>
      </c>
      <c r="D30" s="789"/>
      <c r="E30" s="790"/>
      <c r="F30" s="340">
        <f>SUM(F23:F29)</f>
        <v>6758</v>
      </c>
      <c r="G30" s="341"/>
      <c r="H30" s="342"/>
      <c r="I30" s="343"/>
      <c r="J30" s="791" t="s">
        <v>206</v>
      </c>
      <c r="K30" s="792"/>
      <c r="L30" s="793"/>
      <c r="M30" s="340">
        <f>SUM(M24:M28)</f>
        <v>10735</v>
      </c>
      <c r="N30" s="344"/>
      <c r="O30" s="345"/>
    </row>
    <row r="31" spans="1:18" ht="138.75" customHeight="1" x14ac:dyDescent="0.25">
      <c r="A31" s="260" t="s">
        <v>70</v>
      </c>
      <c r="B31" s="4" t="s">
        <v>315</v>
      </c>
      <c r="C31" s="466" t="s">
        <v>80</v>
      </c>
      <c r="D31" s="466" t="s">
        <v>52</v>
      </c>
      <c r="E31" s="104" t="s">
        <v>164</v>
      </c>
      <c r="F31" s="34">
        <v>1800</v>
      </c>
      <c r="G31" s="75"/>
      <c r="H31" s="36"/>
      <c r="I31" s="70" t="s">
        <v>54</v>
      </c>
      <c r="J31" s="4" t="s">
        <v>19</v>
      </c>
      <c r="K31" s="4"/>
      <c r="L31" s="42" t="s">
        <v>177</v>
      </c>
      <c r="M31" s="42">
        <f>F37</f>
        <v>3080</v>
      </c>
      <c r="N31" s="326"/>
      <c r="O31" s="44" t="s">
        <v>172</v>
      </c>
    </row>
    <row r="32" spans="1:18" ht="94.5" customHeight="1" x14ac:dyDescent="0.25">
      <c r="A32" s="408" t="s">
        <v>69</v>
      </c>
      <c r="B32" s="214" t="s">
        <v>90</v>
      </c>
      <c r="C32" s="468" t="s">
        <v>96</v>
      </c>
      <c r="D32" s="471" t="s">
        <v>8</v>
      </c>
      <c r="E32" s="104" t="s">
        <v>164</v>
      </c>
      <c r="F32" s="32">
        <v>700</v>
      </c>
      <c r="G32" s="74"/>
      <c r="H32" s="60" t="s">
        <v>92</v>
      </c>
      <c r="I32" s="59"/>
      <c r="J32" s="4"/>
      <c r="K32" s="227"/>
      <c r="L32" s="232"/>
      <c r="M32" s="42"/>
      <c r="N32" s="31"/>
      <c r="O32" s="44"/>
      <c r="R32" s="63"/>
    </row>
    <row r="33" spans="1:17" ht="95.25" customHeight="1" x14ac:dyDescent="0.25">
      <c r="A33" s="409" t="s">
        <v>70</v>
      </c>
      <c r="B33" s="215" t="s">
        <v>91</v>
      </c>
      <c r="C33" s="466" t="s">
        <v>80</v>
      </c>
      <c r="D33" s="471" t="s">
        <v>52</v>
      </c>
      <c r="E33" s="104" t="s">
        <v>165</v>
      </c>
      <c r="F33" s="38">
        <v>1000</v>
      </c>
      <c r="G33" s="32"/>
      <c r="H33" s="60" t="s">
        <v>93</v>
      </c>
      <c r="I33" s="69"/>
      <c r="J33" s="103"/>
      <c r="K33" s="103"/>
      <c r="L33" s="40"/>
      <c r="M33" s="40"/>
      <c r="N33" s="31"/>
      <c r="O33" s="62"/>
    </row>
    <row r="34" spans="1:17" ht="95.25" customHeight="1" x14ac:dyDescent="0.25">
      <c r="A34" s="409" t="s">
        <v>285</v>
      </c>
      <c r="B34" s="215" t="s">
        <v>282</v>
      </c>
      <c r="C34" s="467" t="s">
        <v>283</v>
      </c>
      <c r="D34" s="467" t="s">
        <v>265</v>
      </c>
      <c r="E34" s="439" t="s">
        <v>165</v>
      </c>
      <c r="F34" s="38">
        <v>480</v>
      </c>
      <c r="G34" s="73"/>
      <c r="H34" s="446" t="s">
        <v>284</v>
      </c>
      <c r="I34" s="59"/>
      <c r="J34" s="447"/>
      <c r="K34" s="447"/>
      <c r="L34" s="445"/>
      <c r="M34" s="445"/>
      <c r="N34" s="448"/>
      <c r="O34" s="91"/>
    </row>
    <row r="35" spans="1:17" ht="79.5" customHeight="1" x14ac:dyDescent="0.25">
      <c r="A35" s="387"/>
      <c r="B35" s="801" t="s">
        <v>81</v>
      </c>
      <c r="C35" s="471" t="s">
        <v>83</v>
      </c>
      <c r="D35" s="468" t="s">
        <v>8</v>
      </c>
      <c r="E35" s="104" t="s">
        <v>27</v>
      </c>
      <c r="F35" s="40">
        <v>-600</v>
      </c>
      <c r="G35" s="37"/>
      <c r="H35" s="60" t="s">
        <v>94</v>
      </c>
      <c r="I35" s="59"/>
      <c r="J35" s="224"/>
      <c r="K35" s="224"/>
      <c r="L35" s="231"/>
      <c r="M35" s="231"/>
      <c r="N35" s="226"/>
      <c r="O35" s="91"/>
    </row>
    <row r="36" spans="1:17" ht="89.25" customHeight="1" x14ac:dyDescent="0.25">
      <c r="A36" s="213"/>
      <c r="B36" s="829"/>
      <c r="C36" s="472" t="s">
        <v>156</v>
      </c>
      <c r="D36" s="466" t="s">
        <v>3</v>
      </c>
      <c r="E36" s="443" t="s">
        <v>27</v>
      </c>
      <c r="F36" s="42">
        <v>-300</v>
      </c>
      <c r="G36" s="31"/>
      <c r="H36" s="60" t="s">
        <v>94</v>
      </c>
      <c r="I36" s="59"/>
      <c r="J36" s="224"/>
      <c r="K36" s="224"/>
      <c r="L36" s="231"/>
      <c r="M36" s="231"/>
      <c r="N36" s="226"/>
      <c r="O36" s="91"/>
    </row>
    <row r="37" spans="1:17" ht="42" customHeight="1" thickBot="1" x14ac:dyDescent="0.3">
      <c r="A37" s="268"/>
      <c r="B37" s="322"/>
      <c r="C37" s="828" t="s">
        <v>207</v>
      </c>
      <c r="D37" s="826"/>
      <c r="E37" s="827"/>
      <c r="F37" s="263">
        <f>SUM(F31:F36)</f>
        <v>3080</v>
      </c>
      <c r="G37" s="277"/>
      <c r="H37" s="323"/>
      <c r="I37" s="272"/>
      <c r="J37" s="828" t="s">
        <v>206</v>
      </c>
      <c r="K37" s="826"/>
      <c r="L37" s="827"/>
      <c r="M37" s="270">
        <f>SUM(M31:M33)</f>
        <v>3080</v>
      </c>
      <c r="N37" s="324"/>
      <c r="O37" s="325"/>
      <c r="Q37" s="63"/>
    </row>
    <row r="38" spans="1:17" ht="24" thickTop="1" x14ac:dyDescent="0.25">
      <c r="A38" s="822" t="s">
        <v>14</v>
      </c>
      <c r="B38" s="823"/>
      <c r="C38" s="823"/>
      <c r="D38" s="823"/>
      <c r="E38" s="823"/>
      <c r="F38" s="823"/>
      <c r="G38" s="823"/>
      <c r="H38" s="823"/>
      <c r="I38" s="823"/>
      <c r="J38" s="823"/>
      <c r="K38" s="823"/>
      <c r="L38" s="823"/>
      <c r="M38" s="824"/>
      <c r="N38" s="823"/>
      <c r="O38" s="825"/>
    </row>
    <row r="39" spans="1:17" ht="92.25" customHeight="1" x14ac:dyDescent="0.25">
      <c r="A39" s="105" t="s">
        <v>95</v>
      </c>
      <c r="B39" s="830" t="s">
        <v>182</v>
      </c>
      <c r="C39" s="466" t="s">
        <v>40</v>
      </c>
      <c r="D39" s="466" t="s">
        <v>2</v>
      </c>
      <c r="E39" s="222" t="s">
        <v>160</v>
      </c>
      <c r="F39" s="34">
        <v>1000</v>
      </c>
      <c r="G39" s="73"/>
      <c r="H39" s="39"/>
      <c r="I39" s="228" t="s">
        <v>59</v>
      </c>
      <c r="J39" s="830" t="s">
        <v>30</v>
      </c>
      <c r="K39" s="439" t="s">
        <v>13</v>
      </c>
      <c r="L39" s="832" t="s">
        <v>178</v>
      </c>
      <c r="M39" s="796">
        <v>7735</v>
      </c>
      <c r="N39" s="450"/>
      <c r="O39" s="794" t="s">
        <v>86</v>
      </c>
    </row>
    <row r="40" spans="1:17" ht="57.75" customHeight="1" x14ac:dyDescent="0.25">
      <c r="A40" s="5"/>
      <c r="B40" s="831"/>
      <c r="C40" s="468" t="s">
        <v>84</v>
      </c>
      <c r="D40" s="468" t="s">
        <v>7</v>
      </c>
      <c r="E40" s="230" t="s">
        <v>162</v>
      </c>
      <c r="F40" s="32">
        <v>3000</v>
      </c>
      <c r="G40" s="74"/>
      <c r="H40" s="33"/>
      <c r="I40" s="70"/>
      <c r="J40" s="797"/>
      <c r="K40" s="442"/>
      <c r="L40" s="799"/>
      <c r="M40" s="833"/>
      <c r="N40" s="64"/>
      <c r="O40" s="808"/>
    </row>
    <row r="41" spans="1:17" ht="138" customHeight="1" x14ac:dyDescent="0.25">
      <c r="A41" s="5"/>
      <c r="B41" s="61"/>
      <c r="C41" s="468" t="s">
        <v>152</v>
      </c>
      <c r="D41" s="468" t="s">
        <v>9</v>
      </c>
      <c r="E41" s="230" t="s">
        <v>26</v>
      </c>
      <c r="F41" s="32">
        <v>1600</v>
      </c>
      <c r="G41" s="75"/>
      <c r="H41" s="36"/>
      <c r="I41" s="233" t="s">
        <v>78</v>
      </c>
      <c r="J41" s="103" t="s">
        <v>193</v>
      </c>
      <c r="K41" s="104" t="s">
        <v>10</v>
      </c>
      <c r="L41" s="37" t="s">
        <v>174</v>
      </c>
      <c r="M41" s="40">
        <v>1500</v>
      </c>
      <c r="N41" s="440"/>
      <c r="O41" s="33" t="s">
        <v>85</v>
      </c>
    </row>
    <row r="42" spans="1:17" ht="60.75" customHeight="1" x14ac:dyDescent="0.25">
      <c r="A42" s="5"/>
      <c r="B42" s="222"/>
      <c r="C42" s="466" t="s">
        <v>195</v>
      </c>
      <c r="D42" s="466" t="s">
        <v>4</v>
      </c>
      <c r="E42" s="230" t="s">
        <v>158</v>
      </c>
      <c r="F42" s="34">
        <v>740</v>
      </c>
      <c r="G42" s="75"/>
      <c r="H42" s="33"/>
      <c r="I42" s="228" t="s">
        <v>54</v>
      </c>
      <c r="J42" s="801" t="s">
        <v>19</v>
      </c>
      <c r="K42" s="444"/>
      <c r="L42" s="805" t="s">
        <v>177</v>
      </c>
      <c r="M42" s="84">
        <f>M31</f>
        <v>3080</v>
      </c>
      <c r="N42" s="440"/>
      <c r="O42" s="794" t="s">
        <v>171</v>
      </c>
      <c r="P42" s="63"/>
    </row>
    <row r="43" spans="1:17" ht="58.5" customHeight="1" x14ac:dyDescent="0.25">
      <c r="A43" s="5"/>
      <c r="B43" s="222"/>
      <c r="C43" s="466" t="s">
        <v>87</v>
      </c>
      <c r="D43" s="466" t="s">
        <v>6</v>
      </c>
      <c r="E43" s="104" t="s">
        <v>25</v>
      </c>
      <c r="F43" s="32">
        <v>400</v>
      </c>
      <c r="G43" s="74"/>
      <c r="H43" s="33"/>
      <c r="I43" s="71"/>
      <c r="J43" s="802"/>
      <c r="K43" s="439"/>
      <c r="L43" s="802"/>
      <c r="M43" s="206"/>
      <c r="N43" s="439"/>
      <c r="O43" s="795"/>
    </row>
    <row r="44" spans="1:17" ht="96" customHeight="1" x14ac:dyDescent="0.25">
      <c r="A44" s="5"/>
      <c r="B44" s="222"/>
      <c r="C44" s="466" t="s">
        <v>51</v>
      </c>
      <c r="D44" s="466" t="s">
        <v>1</v>
      </c>
      <c r="E44" s="31" t="s">
        <v>159</v>
      </c>
      <c r="F44" s="34">
        <v>12</v>
      </c>
      <c r="G44" s="34">
        <v>3</v>
      </c>
      <c r="H44" s="36"/>
      <c r="I44" s="819" t="s">
        <v>58</v>
      </c>
      <c r="J44" s="821" t="s">
        <v>304</v>
      </c>
      <c r="K44" s="803" t="s">
        <v>265</v>
      </c>
      <c r="L44" s="805" t="s">
        <v>194</v>
      </c>
      <c r="M44" s="806">
        <v>1500</v>
      </c>
      <c r="N44" s="805"/>
      <c r="O44" s="794" t="s">
        <v>167</v>
      </c>
    </row>
    <row r="45" spans="1:17" ht="79.5" customHeight="1" x14ac:dyDescent="0.25">
      <c r="A45" s="267"/>
      <c r="B45" s="232"/>
      <c r="C45" s="468" t="s">
        <v>155</v>
      </c>
      <c r="D45" s="466" t="s">
        <v>47</v>
      </c>
      <c r="E45" s="227" t="s">
        <v>106</v>
      </c>
      <c r="F45" s="57">
        <v>6</v>
      </c>
      <c r="G45" s="73"/>
      <c r="H45" s="39"/>
      <c r="I45" s="820"/>
      <c r="J45" s="804"/>
      <c r="K45" s="804"/>
      <c r="L45" s="804"/>
      <c r="M45" s="807"/>
      <c r="N45" s="804"/>
      <c r="O45" s="808"/>
    </row>
    <row r="46" spans="1:17" ht="41.25" customHeight="1" thickBot="1" x14ac:dyDescent="0.3">
      <c r="A46" s="268"/>
      <c r="B46" s="269"/>
      <c r="C46" s="785" t="s">
        <v>36</v>
      </c>
      <c r="D46" s="826"/>
      <c r="E46" s="827"/>
      <c r="F46" s="270">
        <f>SUM(F39:F45)</f>
        <v>6758</v>
      </c>
      <c r="G46" s="271"/>
      <c r="H46" s="273"/>
      <c r="I46" s="274"/>
      <c r="J46" s="828" t="s">
        <v>206</v>
      </c>
      <c r="K46" s="826"/>
      <c r="L46" s="827"/>
      <c r="M46" s="270">
        <f>SUM(M39:M44)</f>
        <v>13815</v>
      </c>
      <c r="N46" s="275"/>
      <c r="O46" s="273"/>
    </row>
    <row r="47" spans="1:17" ht="24" thickTop="1" x14ac:dyDescent="0.25">
      <c r="A47" s="822" t="s">
        <v>15</v>
      </c>
      <c r="B47" s="823"/>
      <c r="C47" s="824"/>
      <c r="D47" s="824"/>
      <c r="E47" s="823"/>
      <c r="F47" s="823"/>
      <c r="G47" s="823"/>
      <c r="H47" s="823"/>
      <c r="I47" s="823"/>
      <c r="J47" s="823"/>
      <c r="K47" s="823"/>
      <c r="L47" s="823"/>
      <c r="M47" s="823"/>
      <c r="N47" s="823"/>
      <c r="O47" s="825"/>
    </row>
    <row r="48" spans="1:17" ht="69.75" customHeight="1" x14ac:dyDescent="0.25">
      <c r="A48" s="105" t="s">
        <v>23</v>
      </c>
      <c r="B48" s="801" t="s">
        <v>181</v>
      </c>
      <c r="C48" s="468" t="s">
        <v>271</v>
      </c>
      <c r="D48" s="468" t="s">
        <v>265</v>
      </c>
      <c r="E48" s="803" t="s">
        <v>157</v>
      </c>
      <c r="F48" s="32">
        <v>720</v>
      </c>
      <c r="G48" s="34"/>
      <c r="H48" s="60"/>
      <c r="I48" s="814" t="s">
        <v>301</v>
      </c>
      <c r="J48" s="815"/>
      <c r="K48" s="815"/>
      <c r="L48" s="815"/>
      <c r="M48" s="815"/>
      <c r="N48" s="815"/>
      <c r="O48" s="816"/>
    </row>
    <row r="49" spans="1:15" ht="93" customHeight="1" x14ac:dyDescent="0.25">
      <c r="A49" s="108"/>
      <c r="B49" s="614"/>
      <c r="C49" s="468" t="s">
        <v>288</v>
      </c>
      <c r="D49" s="468" t="s">
        <v>265</v>
      </c>
      <c r="E49" s="809"/>
      <c r="F49" s="32">
        <v>240</v>
      </c>
      <c r="G49" s="34"/>
      <c r="H49" s="60"/>
      <c r="I49" s="482" t="s">
        <v>58</v>
      </c>
      <c r="J49" s="485" t="s">
        <v>304</v>
      </c>
      <c r="K49" s="480" t="s">
        <v>265</v>
      </c>
      <c r="L49" s="479" t="s">
        <v>179</v>
      </c>
      <c r="M49" s="486">
        <v>1500</v>
      </c>
      <c r="N49" s="487"/>
      <c r="O49" s="484" t="s">
        <v>167</v>
      </c>
    </row>
    <row r="50" spans="1:15" ht="120" customHeight="1" x14ac:dyDescent="0.25">
      <c r="A50" s="105"/>
      <c r="B50" s="614"/>
      <c r="C50" s="468" t="s">
        <v>88</v>
      </c>
      <c r="D50" s="467" t="s">
        <v>44</v>
      </c>
      <c r="E50" s="810"/>
      <c r="F50" s="32"/>
      <c r="G50" s="32">
        <v>1</v>
      </c>
      <c r="H50" s="60"/>
      <c r="I50" s="67" t="s">
        <v>316</v>
      </c>
      <c r="J50" s="103" t="s">
        <v>298</v>
      </c>
      <c r="K50" s="31" t="s">
        <v>44</v>
      </c>
      <c r="L50" s="31" t="s">
        <v>126</v>
      </c>
      <c r="M50" s="40"/>
      <c r="N50" s="32">
        <v>5</v>
      </c>
      <c r="O50" s="33" t="s">
        <v>167</v>
      </c>
    </row>
    <row r="51" spans="1:15" ht="79.5" customHeight="1" x14ac:dyDescent="0.25">
      <c r="A51" s="106"/>
      <c r="B51" s="614"/>
      <c r="C51" s="468" t="s">
        <v>87</v>
      </c>
      <c r="D51" s="468" t="s">
        <v>6</v>
      </c>
      <c r="E51" s="104" t="s">
        <v>166</v>
      </c>
      <c r="F51" s="32">
        <v>400</v>
      </c>
      <c r="G51" s="74"/>
      <c r="H51" s="33"/>
      <c r="I51" s="811" t="s">
        <v>78</v>
      </c>
      <c r="J51" s="801" t="s">
        <v>55</v>
      </c>
      <c r="K51" s="813" t="s">
        <v>10</v>
      </c>
      <c r="L51" s="805" t="s">
        <v>180</v>
      </c>
      <c r="M51" s="796">
        <v>1500</v>
      </c>
      <c r="N51" s="798"/>
      <c r="O51" s="794" t="s">
        <v>85</v>
      </c>
    </row>
    <row r="52" spans="1:15" ht="93.75" customHeight="1" x14ac:dyDescent="0.25">
      <c r="A52" s="108"/>
      <c r="B52" s="61"/>
      <c r="C52" s="468" t="s">
        <v>51</v>
      </c>
      <c r="D52" s="468" t="s">
        <v>1</v>
      </c>
      <c r="E52" s="31" t="s">
        <v>159</v>
      </c>
      <c r="F52" s="32">
        <v>12</v>
      </c>
      <c r="G52" s="74">
        <v>3</v>
      </c>
      <c r="H52" s="33"/>
      <c r="I52" s="812"/>
      <c r="J52" s="797"/>
      <c r="K52" s="797"/>
      <c r="L52" s="799"/>
      <c r="M52" s="797"/>
      <c r="N52" s="799"/>
      <c r="O52" s="800"/>
    </row>
    <row r="53" spans="1:15" ht="93.75" customHeight="1" x14ac:dyDescent="0.25">
      <c r="A53" s="260"/>
      <c r="B53" s="232"/>
      <c r="C53" s="468" t="s">
        <v>195</v>
      </c>
      <c r="D53" s="468" t="s">
        <v>4</v>
      </c>
      <c r="E53" s="104" t="s">
        <v>158</v>
      </c>
      <c r="F53" s="32">
        <v>740</v>
      </c>
      <c r="G53" s="73"/>
      <c r="H53" s="39"/>
      <c r="I53" s="67" t="s">
        <v>75</v>
      </c>
      <c r="J53" s="1" t="s">
        <v>20</v>
      </c>
      <c r="K53" s="31"/>
      <c r="L53" s="31" t="s">
        <v>179</v>
      </c>
      <c r="M53" s="37"/>
      <c r="N53" s="85"/>
      <c r="O53" s="107"/>
    </row>
    <row r="54" spans="1:15" ht="42" customHeight="1" thickBot="1" x14ac:dyDescent="0.3">
      <c r="A54" s="276"/>
      <c r="B54" s="269"/>
      <c r="C54" s="785" t="s">
        <v>36</v>
      </c>
      <c r="D54" s="786"/>
      <c r="E54" s="787"/>
      <c r="F54" s="465">
        <f>SUM(F48:F53)</f>
        <v>2112</v>
      </c>
      <c r="G54" s="277">
        <f>SUM(G48:G53)</f>
        <v>4</v>
      </c>
      <c r="H54" s="264"/>
      <c r="I54" s="278"/>
      <c r="J54" s="785" t="s">
        <v>206</v>
      </c>
      <c r="K54" s="786"/>
      <c r="L54" s="787"/>
      <c r="M54" s="465">
        <f>SUM(M49:M53)</f>
        <v>3000</v>
      </c>
      <c r="N54" s="465">
        <f>SUM(N49:N52)</f>
        <v>5</v>
      </c>
      <c r="O54" s="279"/>
    </row>
    <row r="55" spans="1:15" ht="15.75" thickTop="1" x14ac:dyDescent="0.25"/>
  </sheetData>
  <autoFilter ref="A2:BB54"/>
  <mergeCells count="90">
    <mergeCell ref="I26:I27"/>
    <mergeCell ref="J26:J27"/>
    <mergeCell ref="K26:K27"/>
    <mergeCell ref="L26:L27"/>
    <mergeCell ref="M26:M27"/>
    <mergeCell ref="M8:M10"/>
    <mergeCell ref="N8:N10"/>
    <mergeCell ref="L8:L10"/>
    <mergeCell ref="N26:N27"/>
    <mergeCell ref="O26:O27"/>
    <mergeCell ref="I23:O23"/>
    <mergeCell ref="J18:J19"/>
    <mergeCell ref="L18:L20"/>
    <mergeCell ref="A22:O22"/>
    <mergeCell ref="O18:O19"/>
    <mergeCell ref="B23:B25"/>
    <mergeCell ref="I24:I25"/>
    <mergeCell ref="L24:L25"/>
    <mergeCell ref="O24:O25"/>
    <mergeCell ref="J24:J25"/>
    <mergeCell ref="J21:L21"/>
    <mergeCell ref="A3:O3"/>
    <mergeCell ref="E5:E7"/>
    <mergeCell ref="A5:A7"/>
    <mergeCell ref="B5:B7"/>
    <mergeCell ref="C11:E11"/>
    <mergeCell ref="J11:L11"/>
    <mergeCell ref="A8:A10"/>
    <mergeCell ref="B8:B10"/>
    <mergeCell ref="I5:I6"/>
    <mergeCell ref="J5:J6"/>
    <mergeCell ref="K5:K6"/>
    <mergeCell ref="L5:L6"/>
    <mergeCell ref="O8:O10"/>
    <mergeCell ref="I8:I10"/>
    <mergeCell ref="J8:J10"/>
    <mergeCell ref="K8:K10"/>
    <mergeCell ref="A1:H1"/>
    <mergeCell ref="I1:O1"/>
    <mergeCell ref="A12:O12"/>
    <mergeCell ref="A13:A18"/>
    <mergeCell ref="E13:E15"/>
    <mergeCell ref="I13:I14"/>
    <mergeCell ref="J13:J14"/>
    <mergeCell ref="L13:L14"/>
    <mergeCell ref="I18:I19"/>
    <mergeCell ref="M5:M6"/>
    <mergeCell ref="N5:N6"/>
    <mergeCell ref="O5:O6"/>
    <mergeCell ref="K18:K19"/>
    <mergeCell ref="M18:M19"/>
    <mergeCell ref="N18:N19"/>
    <mergeCell ref="B13:B20"/>
    <mergeCell ref="C21:E21"/>
    <mergeCell ref="L42:L43"/>
    <mergeCell ref="I44:I45"/>
    <mergeCell ref="J44:J45"/>
    <mergeCell ref="A47:O47"/>
    <mergeCell ref="C46:E46"/>
    <mergeCell ref="J46:L46"/>
    <mergeCell ref="J37:L37"/>
    <mergeCell ref="C37:E37"/>
    <mergeCell ref="B35:B36"/>
    <mergeCell ref="A38:O38"/>
    <mergeCell ref="B39:B40"/>
    <mergeCell ref="J39:J40"/>
    <mergeCell ref="L39:L40"/>
    <mergeCell ref="O39:O40"/>
    <mergeCell ref="M39:M40"/>
    <mergeCell ref="B48:B51"/>
    <mergeCell ref="E48:E50"/>
    <mergeCell ref="I51:I52"/>
    <mergeCell ref="J51:J52"/>
    <mergeCell ref="K51:K52"/>
    <mergeCell ref="I48:O48"/>
    <mergeCell ref="L51:L52"/>
    <mergeCell ref="C54:E54"/>
    <mergeCell ref="J54:L54"/>
    <mergeCell ref="C30:E30"/>
    <mergeCell ref="J30:L30"/>
    <mergeCell ref="O42:O43"/>
    <mergeCell ref="M51:M52"/>
    <mergeCell ref="N51:N52"/>
    <mergeCell ref="O51:O52"/>
    <mergeCell ref="J42:J43"/>
    <mergeCell ref="K44:K45"/>
    <mergeCell ref="L44:L45"/>
    <mergeCell ref="M44:M45"/>
    <mergeCell ref="N44:N45"/>
    <mergeCell ref="O44:O45"/>
  </mergeCells>
  <pageMargins left="0.70866141732283472" right="0.70866141732283472" top="0.98425196850393704" bottom="0.78740157480314965" header="0.31496062992125984" footer="0.31496062992125984"/>
  <pageSetup paperSize="9" scale="52" orientation="landscape" r:id="rId1"/>
  <headerFooter>
    <oddHeader>&amp;L&amp;"Arial,Fett"&amp;24Vergleichende Gegenüberstellung von Eingriff und Kompensation - schutzgutbezogene Bewertung&amp;R&amp;"Arial,Fett"&amp;28Anhang 2</oddHeader>
    <oddFooter>&amp;C&amp;"Arial,Standard"&amp;20&amp;P</oddFooter>
  </headerFooter>
  <rowBreaks count="5" manualBreakCount="5">
    <brk id="11" max="14" man="1"/>
    <brk id="21" max="14" man="1"/>
    <brk id="30" max="14" man="1"/>
    <brk id="37" max="14" man="1"/>
    <brk id="46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8</vt:i4>
      </vt:variant>
    </vt:vector>
  </HeadingPairs>
  <TitlesOfParts>
    <vt:vector size="13" baseType="lpstr">
      <vt:lpstr>Erläuterungen</vt:lpstr>
      <vt:lpstr>Anhang 1 Version 1</vt:lpstr>
      <vt:lpstr>Anhang 1 Version 2</vt:lpstr>
      <vt:lpstr>Anh. 2 Integr. Biotopbew.</vt:lpstr>
      <vt:lpstr>Anhang 2 Schutzgutb. Bewertung</vt:lpstr>
      <vt:lpstr>'Anh. 2 Integr. Biotopbew.'!Druckbereich</vt:lpstr>
      <vt:lpstr>'Anhang 1 Version 1'!Druckbereich</vt:lpstr>
      <vt:lpstr>'Anhang 1 Version 2'!Druckbereich</vt:lpstr>
      <vt:lpstr>'Anhang 2 Schutzgutb. Bewertung'!Druckbereich</vt:lpstr>
      <vt:lpstr>Erläuterungen!Druckbereich</vt:lpstr>
      <vt:lpstr>'Anh. 2 Integr. Biotopbew.'!Drucktitel</vt:lpstr>
      <vt:lpstr>'Anhang 1 Version 1'!Drucktitel</vt:lpstr>
      <vt:lpstr>'Anhang 2 Schutzgutb. Bewertung'!Drucktitel</vt:lpstr>
    </vt:vector>
  </TitlesOfParts>
  <Company>Landesbetrieb Mobilität Rheinland-Pfalz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Mansfeld, Lothar (LBM Zentrale)</dc:creator>
  <cp:lastModifiedBy>Menges, Ulrike (LBM Zentrale)</cp:lastModifiedBy>
  <cp:lastPrinted>2024-04-22T11:35:32Z</cp:lastPrinted>
  <dcterms:created xsi:type="dcterms:W3CDTF">2020-04-28T13:23:07Z</dcterms:created>
  <dcterms:modified xsi:type="dcterms:W3CDTF">2024-06-20T10:55:19Z</dcterms:modified>
</cp:coreProperties>
</file>