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0" yWindow="120" windowWidth="15570" windowHeight="12450" activeTab="1"/>
  </bookViews>
  <sheets>
    <sheet name="201x (Bsp)" sheetId="1" r:id="rId1"/>
    <sheet name="201x (leer)" sheetId="2" r:id="rId2"/>
  </sheets>
  <definedNames>
    <definedName name="_xlnm.Print_Area" localSheetId="0">'201x (Bsp)'!$A$2:$H$60</definedName>
    <definedName name="_xlnm.Print_Area" localSheetId="1">'201x (leer)'!$A$2:$H$60</definedName>
  </definedNames>
  <calcPr calcId="145621"/>
</workbook>
</file>

<file path=xl/calcChain.xml><?xml version="1.0" encoding="utf-8"?>
<calcChain xmlns="http://schemas.openxmlformats.org/spreadsheetml/2006/main">
  <c r="H46" i="2" l="1"/>
  <c r="H46" i="1"/>
  <c r="B56" i="2" l="1"/>
  <c r="D54" i="2"/>
  <c r="C54" i="2"/>
  <c r="H35" i="2" s="1"/>
  <c r="B52" i="2"/>
  <c r="B51" i="2"/>
  <c r="H50" i="2"/>
  <c r="B50" i="2"/>
  <c r="B49" i="2"/>
  <c r="B48" i="2"/>
  <c r="B47" i="2"/>
  <c r="B46" i="2"/>
  <c r="H45" i="2"/>
  <c r="B45" i="2"/>
  <c r="B44" i="2"/>
  <c r="B43" i="2"/>
  <c r="B42" i="2"/>
  <c r="B41" i="2"/>
  <c r="B40" i="2"/>
  <c r="B39" i="2"/>
  <c r="D29" i="2"/>
  <c r="C29" i="2"/>
  <c r="H25" i="2" s="1"/>
  <c r="B27" i="2"/>
  <c r="B26" i="2"/>
  <c r="B25" i="2"/>
  <c r="B24" i="2"/>
  <c r="D19" i="2"/>
  <c r="C19" i="2"/>
  <c r="B17" i="2"/>
  <c r="B16" i="2"/>
  <c r="B15" i="2"/>
  <c r="B14" i="2"/>
  <c r="B13" i="2"/>
  <c r="B12" i="2"/>
  <c r="H11" i="2"/>
  <c r="H12" i="2" s="1"/>
  <c r="H15" i="2" s="1"/>
  <c r="B11" i="2"/>
  <c r="B56" i="1"/>
  <c r="D54" i="1"/>
  <c r="C54" i="1"/>
  <c r="H35" i="1" s="1"/>
  <c r="B52" i="1"/>
  <c r="B51" i="1"/>
  <c r="H50" i="1"/>
  <c r="B50" i="1"/>
  <c r="B49" i="1"/>
  <c r="B48" i="1"/>
  <c r="B47" i="1"/>
  <c r="B46" i="1"/>
  <c r="H45" i="1"/>
  <c r="B45" i="1"/>
  <c r="B44" i="1"/>
  <c r="B43" i="1"/>
  <c r="B42" i="1"/>
  <c r="B41" i="1"/>
  <c r="B40" i="1"/>
  <c r="B39" i="1"/>
  <c r="D29" i="1"/>
  <c r="C29" i="1"/>
  <c r="B27" i="1"/>
  <c r="B26" i="1"/>
  <c r="B25" i="1"/>
  <c r="B24" i="1"/>
  <c r="D19" i="1"/>
  <c r="C19" i="1"/>
  <c r="B17" i="1"/>
  <c r="B16" i="1"/>
  <c r="B15" i="1"/>
  <c r="B14" i="1"/>
  <c r="B13" i="1"/>
  <c r="B12" i="1"/>
  <c r="H11" i="1"/>
  <c r="H12" i="1" s="1"/>
  <c r="H15" i="1" s="1"/>
  <c r="B11" i="1"/>
  <c r="B29" i="1" l="1"/>
  <c r="B54" i="1"/>
  <c r="B19" i="1"/>
  <c r="H25" i="1"/>
  <c r="H26" i="1" s="1"/>
  <c r="H28" i="1" s="1"/>
  <c r="H36" i="1" s="1"/>
  <c r="H37" i="1" s="1"/>
  <c r="B54" i="2"/>
  <c r="B29" i="2"/>
  <c r="B19" i="2"/>
  <c r="H26" i="2"/>
  <c r="H28" i="2" s="1"/>
  <c r="H36" i="2" s="1"/>
  <c r="H37" i="2" s="1"/>
  <c r="F40" i="2" l="1"/>
  <c r="F44" i="2" s="1"/>
  <c r="H44" i="2"/>
  <c r="F40" i="1"/>
  <c r="F44" i="1" s="1"/>
  <c r="H44" i="1"/>
  <c r="H52" i="1" l="1"/>
  <c r="H55" i="2"/>
  <c r="H54" i="2"/>
  <c r="H52" i="2"/>
  <c r="H55" i="1"/>
  <c r="H54" i="1"/>
</calcChain>
</file>

<file path=xl/comments1.xml><?xml version="1.0" encoding="utf-8"?>
<comments xmlns="http://schemas.openxmlformats.org/spreadsheetml/2006/main">
  <authors>
    <author>Uwe Hiltmann</author>
    <author>Dietz, Kati</author>
  </authors>
  <commentList>
    <comment ref="D9" authorId="0">
      <text>
        <r>
          <rPr>
            <b/>
            <sz val="9"/>
            <color indexed="81"/>
            <rFont val="Tahoma"/>
            <family val="2"/>
          </rPr>
          <t xml:space="preserve">maßgebliche Kosten:
</t>
        </r>
        <r>
          <rPr>
            <sz val="9"/>
            <color indexed="81"/>
            <rFont val="Tahoma"/>
            <family val="2"/>
          </rPr>
          <t>Kosten die  dem ÖPNV-Betrieb im eigentlichen Sinne zuzuordnen sind. Diese sind von den nicht maßgeblichen Kosten, die z. B. durch den Betrieb von Nebengewerben entstehen, zu unterscheiden. Die Abgrenzung muss durch eine testierte  Trennungsrechnung nachgewiesen werden.</t>
        </r>
        <r>
          <rPr>
            <b/>
            <sz val="8"/>
            <color indexed="81"/>
            <rFont val="Tahoma"/>
            <family val="2"/>
          </rPr>
          <t xml:space="preserve">
 </t>
        </r>
        <r>
          <rPr>
            <sz val="8"/>
            <color indexed="81"/>
            <rFont val="Tahoma"/>
            <family val="2"/>
          </rPr>
          <t xml:space="preserve">
</t>
        </r>
      </text>
    </comment>
    <comment ref="A25" authorId="1">
      <text>
        <r>
          <rPr>
            <sz val="9"/>
            <color indexed="81"/>
            <rFont val="Tahoma"/>
            <family val="2"/>
          </rPr>
          <t>nur bei Personengesellschaften</t>
        </r>
      </text>
    </comment>
    <comment ref="B25" authorId="0">
      <text>
        <r>
          <rPr>
            <sz val="9"/>
            <color indexed="81"/>
            <rFont val="Tahoma"/>
            <family val="2"/>
          </rPr>
          <t>Der kalkulatorische Unternehmerlohn ist unabhängig von den tatsächlichen Entnahmen des Unternehmers in der Höhe des durchschnittlichen Gehalts eines Angestellten mit gleichwertiger Tätigkeit in einem Unternehmen gleichen Standorts, gleichen Geschäftszweigs und gleicher Bedeutung oder mit Hilfe eines anderen objektiven Leistungsmaßstabs zu bemessen. Die Betriebsgröße, der Erlös und die Zahl der in ihm tätigen Unternehmer sind zu berücksichtigen. Laut einer aktuellen Untersuchung (Juli 2013) der civity Management Consultants GmbH &amp; Co. KG beträgt das durchschnittliche Bruttojahresgehalt eines Geschäftsfüheres in der ÖPNV-Branche 134.000€. Dieser Betrag wurde hier zzgl. mit einem Arbeitgeberanteil von 21 v. H. zur Anwendung gebracht.</t>
        </r>
      </text>
    </comment>
  </commentList>
</comments>
</file>

<file path=xl/comments2.xml><?xml version="1.0" encoding="utf-8"?>
<comments xmlns="http://schemas.openxmlformats.org/spreadsheetml/2006/main">
  <authors>
    <author>Uwe Hiltmann</author>
    <author>Dietz, Kati</author>
  </authors>
  <commentList>
    <comment ref="D9" authorId="0">
      <text>
        <r>
          <rPr>
            <b/>
            <sz val="9"/>
            <color indexed="81"/>
            <rFont val="Tahoma"/>
            <family val="2"/>
          </rPr>
          <t xml:space="preserve">maßgebliche Kosten:
</t>
        </r>
        <r>
          <rPr>
            <sz val="9"/>
            <color indexed="81"/>
            <rFont val="Tahoma"/>
            <family val="2"/>
          </rPr>
          <t>Kosten die  dem ÖPNV-Betrieb im eigentlichen Sinne zuzuordnen sind. Diese sind von den nicht maßgeblichen Kosten, die z. B. durch den Betrieb von Nebengewerben entstehen, zu unterscheiden. Die Abgrenzung muss durch eine testierte  Trennungsrechnung nachgewiesen werden.</t>
        </r>
        <r>
          <rPr>
            <b/>
            <sz val="8"/>
            <color indexed="81"/>
            <rFont val="Tahoma"/>
            <family val="2"/>
          </rPr>
          <t xml:space="preserve">
 </t>
        </r>
        <r>
          <rPr>
            <sz val="8"/>
            <color indexed="81"/>
            <rFont val="Tahoma"/>
            <family val="2"/>
          </rPr>
          <t xml:space="preserve">
</t>
        </r>
      </text>
    </comment>
    <comment ref="A25" authorId="1">
      <text>
        <r>
          <rPr>
            <sz val="9"/>
            <color indexed="81"/>
            <rFont val="Tahoma"/>
            <family val="2"/>
          </rPr>
          <t>nur bei Personengesellschaften</t>
        </r>
      </text>
    </comment>
    <comment ref="B25" authorId="0">
      <text>
        <r>
          <rPr>
            <sz val="9"/>
            <color indexed="81"/>
            <rFont val="Tahoma"/>
            <family val="2"/>
          </rPr>
          <t>Der kalkulatorische Unternehmerlohn ist unabhängig von den tatsächlichen Entnahmen des Unternehmers in der Höhe des durchschnittlichen Gehalts eines Angestellten mit gleichwertiger Tätigkeit in einem Unternehmen gleichen Standorts, gleichen Geschäftszweigs und gleicher Bedeutung oder mit Hilfe eines anderen objektiven Leistungsmaßstabs zu bemessen. Die Betriebsgröße, der Erlös und die Zahl der in ihm tätigen Unternehmer sind zu berücksichtigen. Laut einer aktuellen Untersuchung (Juli 2013) der civity Management Consultants GmbH &amp; Co. KG beträgt das durchschnittliche Bruttojahresgehalt eines Geschäftsfüheres in der ÖPNV-Branche 134.000€. Dieser Betrag wurde hier zzgl. mit einem Arbeitgeberanteil von 21 v. H. zur Anwendung gebracht.</t>
        </r>
      </text>
    </comment>
  </commentList>
</comments>
</file>

<file path=xl/sharedStrings.xml><?xml version="1.0" encoding="utf-8"?>
<sst xmlns="http://schemas.openxmlformats.org/spreadsheetml/2006/main" count="132" uniqueCount="63">
  <si>
    <t>Überkompensationskontrolle</t>
  </si>
  <si>
    <t>Jahr</t>
  </si>
  <si>
    <t>Werte in T€</t>
  </si>
  <si>
    <t xml:space="preserve">Ermittlung der maßgeblichen Kosten </t>
  </si>
  <si>
    <t>Ermittlung Kalkulatorischer Zins</t>
  </si>
  <si>
    <t>Anlagevermögen</t>
  </si>
  <si>
    <t xml:space="preserve">Kostenarten </t>
  </si>
  <si>
    <t>lt. GuV</t>
  </si>
  <si>
    <t>maßgebliche 
Kosten</t>
  </si>
  <si>
    <t>nicht maßgebliche Kosten</t>
  </si>
  <si>
    <t>Umlaufvermögen</t>
  </si>
  <si>
    <t>davon Forderungen bzgl. Lieferungen und Leistungen und Verm.G.</t>
  </si>
  <si>
    <t>RHB-Stoffe / AN-Leistung</t>
  </si>
  <si>
    <t>Betriebsnotwdg. Vermögen</t>
  </si>
  <si>
    <t>Steuern</t>
  </si>
  <si>
    <t>kalk. Zinsen (6,0%) bezogen auf d. betriebsn. Vermögen</t>
  </si>
  <si>
    <t>Personalkosten</t>
  </si>
  <si>
    <t>abzgl. Zinsertrag</t>
  </si>
  <si>
    <t>Abschreibung</t>
  </si>
  <si>
    <t>Sonst. Betrieblicher Aufwand</t>
  </si>
  <si>
    <t>Kalkulatorische Zinsen</t>
  </si>
  <si>
    <t>Zinsaufwand</t>
  </si>
  <si>
    <t>Aufwand periodenfremd</t>
  </si>
  <si>
    <t>Bilanz Korrekturen</t>
  </si>
  <si>
    <t>kalkulatorisches Wagnis</t>
  </si>
  <si>
    <t>kalkulatorischer Unternehmerlohn</t>
  </si>
  <si>
    <t>maßgebliche Kostensumme nach Bilanzkorrekturen</t>
  </si>
  <si>
    <t>Kalkulatorischer Gewinn 6,5%</t>
  </si>
  <si>
    <t>kalk. Zinsen (lt. Ermittlg.)</t>
  </si>
  <si>
    <t>maßgebliche Gesamtkosten incl. kalk. Komponenten</t>
  </si>
  <si>
    <t>Ermittlung der maßgeblichen Einnahmen</t>
  </si>
  <si>
    <t>maßgebliche Einnahmen vor LAGV-Ausgleich</t>
  </si>
  <si>
    <t xml:space="preserve">Einnahmepositionen </t>
  </si>
  <si>
    <t>maßgebliche Einnahmen</t>
  </si>
  <si>
    <t>nicht maßgebliche Einnahmen</t>
  </si>
  <si>
    <t>Ergebnis (Einnahmen - Kosten)</t>
  </si>
  <si>
    <t>Fahrgelder</t>
  </si>
  <si>
    <t>Zuschüsse der Aufgabenträger</t>
  </si>
  <si>
    <t>Ausgleich DTV / HV</t>
  </si>
  <si>
    <t>SGB IX (Schwerbehindertenausgleich)</t>
  </si>
  <si>
    <t>Schlussabrechnung</t>
  </si>
  <si>
    <t>T €</t>
  </si>
  <si>
    <t>Sonstige Einnahmen (z.B. Erträge Kombi Tickets u.ä.)</t>
  </si>
  <si>
    <t>Erlöse Anlagenabgang</t>
  </si>
  <si>
    <t>Schadenersatz Versicherung</t>
  </si>
  <si>
    <t>LAGV-Ausgleich</t>
  </si>
  <si>
    <t>Wertberichtigungen auf Forderungen bzw. -ausfälle</t>
  </si>
  <si>
    <t>Leistung für Dritte (Werbung o.ä.)</t>
  </si>
  <si>
    <t>Auflösung Rückstellung</t>
  </si>
  <si>
    <t>Diesel-/Materialverkauf</t>
  </si>
  <si>
    <t>Erlöse Kostenumlage</t>
  </si>
  <si>
    <t>Summe Vorauszahlungen</t>
  </si>
  <si>
    <t>Sonstige Erträge (Erstattungen)</t>
  </si>
  <si>
    <t>Erlösung Vermietung</t>
  </si>
  <si>
    <t>Einnahmen vor LAGV-Ausgleich</t>
  </si>
  <si>
    <t>Unternehmen:</t>
  </si>
  <si>
    <t>geleistete Vorauszahlung 15.07.2015</t>
  </si>
  <si>
    <t>geleistete Vorauszahlung 15.11.2015</t>
  </si>
  <si>
    <t>neue Vorauszahlung 15.07.2016</t>
  </si>
  <si>
    <t>neue Vorauszahlung 15.11.2016</t>
  </si>
  <si>
    <t xml:space="preserve">Ausgleichsbetrag § 4 Abs.1 VO </t>
  </si>
  <si>
    <t xml:space="preserve">Ausgleichsbetrag § 7 Abs.1 VO </t>
  </si>
  <si>
    <t>Über-/Restzahlung Ausgleichsjahr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</si>
</sst>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18" x14ac:knownFonts="1">
    <font>
      <sz val="10"/>
      <name val="Arial"/>
      <family val="2"/>
    </font>
    <font>
      <b/>
      <sz val="22"/>
      <name val="Calibri"/>
      <family val="2"/>
      <scheme val="minor"/>
    </font>
    <font>
      <sz val="14"/>
      <name val="Calibri"/>
      <family val="2"/>
      <scheme val="minor"/>
    </font>
    <font>
      <sz val="10"/>
      <name val="Calibri"/>
      <family val="2"/>
      <scheme val="minor"/>
    </font>
    <font>
      <b/>
      <sz val="16"/>
      <name val="Calibri"/>
      <family val="2"/>
      <scheme val="minor"/>
    </font>
    <font>
      <sz val="16"/>
      <name val="Calibri"/>
      <family val="2"/>
      <scheme val="minor"/>
    </font>
    <font>
      <b/>
      <sz val="10"/>
      <name val="Calibri"/>
      <family val="2"/>
      <scheme val="minor"/>
    </font>
    <font>
      <b/>
      <sz val="12"/>
      <name val="Calibri"/>
      <family val="2"/>
      <scheme val="minor"/>
    </font>
    <font>
      <sz val="12"/>
      <name val="Calibri"/>
      <family val="2"/>
      <scheme val="minor"/>
    </font>
    <font>
      <b/>
      <sz val="14"/>
      <name val="Calibri"/>
      <family val="2"/>
      <scheme val="minor"/>
    </font>
    <font>
      <sz val="14"/>
      <color indexed="10"/>
      <name val="Calibri"/>
      <family val="2"/>
      <scheme val="minor"/>
    </font>
    <font>
      <b/>
      <u/>
      <sz val="14"/>
      <name val="Calibri"/>
      <family val="2"/>
      <scheme val="minor"/>
    </font>
    <font>
      <b/>
      <sz val="14"/>
      <color theme="1"/>
      <name val="Calibri"/>
      <family val="2"/>
      <scheme val="minor"/>
    </font>
    <font>
      <sz val="14"/>
      <color theme="1"/>
      <name val="Calibri"/>
      <family val="2"/>
      <scheme val="minor"/>
    </font>
    <font>
      <b/>
      <sz val="9"/>
      <color indexed="81"/>
      <name val="Tahoma"/>
      <family val="2"/>
    </font>
    <font>
      <sz val="9"/>
      <color indexed="81"/>
      <name val="Tahoma"/>
      <family val="2"/>
    </font>
    <font>
      <b/>
      <sz val="8"/>
      <color indexed="81"/>
      <name val="Tahoma"/>
      <family val="2"/>
    </font>
    <font>
      <sz val="8"/>
      <color indexed="81"/>
      <name val="Tahoma"/>
      <family val="2"/>
    </font>
  </fonts>
  <fills count="3">
    <fill>
      <patternFill patternType="none"/>
    </fill>
    <fill>
      <patternFill patternType="gray125"/>
    </fill>
    <fill>
      <patternFill patternType="solid">
        <fgColor theme="0" tint="-0.14999847407452621"/>
        <bgColor indexed="64"/>
      </patternFill>
    </fill>
  </fills>
  <borders count="58">
    <border>
      <left/>
      <right/>
      <top/>
      <bottom/>
      <diagonal/>
    </border>
    <border>
      <left style="thick">
        <color rgb="FFC00000"/>
      </left>
      <right/>
      <top style="thick">
        <color rgb="FFC00000"/>
      </top>
      <bottom/>
      <diagonal/>
    </border>
    <border>
      <left/>
      <right/>
      <top style="thick">
        <color rgb="FFC00000"/>
      </top>
      <bottom/>
      <diagonal/>
    </border>
    <border>
      <left/>
      <right style="thick">
        <color rgb="FFC00000"/>
      </right>
      <top style="thick">
        <color rgb="FFC00000"/>
      </top>
      <bottom/>
      <diagonal/>
    </border>
    <border>
      <left style="thick">
        <color rgb="FFC00000"/>
      </left>
      <right/>
      <top/>
      <bottom/>
      <diagonal/>
    </border>
    <border>
      <left/>
      <right style="thick">
        <color rgb="FFC00000"/>
      </right>
      <top/>
      <bottom/>
      <diagonal/>
    </border>
    <border>
      <left style="thick">
        <color rgb="FFC00000"/>
      </left>
      <right/>
      <top/>
      <bottom style="thin">
        <color indexed="64"/>
      </bottom>
      <diagonal/>
    </border>
    <border>
      <left/>
      <right style="thick">
        <color rgb="FFC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rgb="FFC00000"/>
      </right>
      <top style="thin">
        <color indexed="64"/>
      </top>
      <bottom style="thin">
        <color indexed="64"/>
      </bottom>
      <diagonal/>
    </border>
    <border>
      <left style="thick">
        <color rgb="FFC00000"/>
      </left>
      <right/>
      <top style="thin">
        <color indexed="64"/>
      </top>
      <bottom/>
      <diagonal/>
    </border>
    <border>
      <left/>
      <right style="thick">
        <color rgb="FFC00000"/>
      </right>
      <top style="thin">
        <color indexed="64"/>
      </top>
      <bottom/>
      <diagonal/>
    </border>
    <border>
      <left style="thick">
        <color rgb="FFC00000"/>
      </left>
      <right/>
      <top style="thin">
        <color indexed="64"/>
      </top>
      <bottom style="thin">
        <color indexed="64"/>
      </bottom>
      <diagonal/>
    </border>
    <border>
      <left/>
      <right style="thick">
        <color rgb="FFC00000"/>
      </right>
      <top style="thin">
        <color indexed="64"/>
      </top>
      <bottom style="thin">
        <color indexed="64"/>
      </bottom>
      <diagonal/>
    </border>
    <border>
      <left style="thick">
        <color rgb="FFC00000"/>
      </left>
      <right/>
      <top/>
      <bottom style="double">
        <color indexed="64"/>
      </bottom>
      <diagonal/>
    </border>
    <border>
      <left/>
      <right style="thick">
        <color rgb="FFC00000"/>
      </right>
      <top/>
      <bottom style="double">
        <color indexed="64"/>
      </bottom>
      <diagonal/>
    </border>
    <border>
      <left style="thick">
        <color rgb="FFC00000"/>
      </left>
      <right/>
      <top/>
      <bottom style="thick">
        <color rgb="FFC00000"/>
      </bottom>
      <diagonal/>
    </border>
    <border>
      <left/>
      <right style="thick">
        <color rgb="FFC00000"/>
      </right>
      <top/>
      <bottom style="thick">
        <color rgb="FFC00000"/>
      </bottom>
      <diagonal/>
    </border>
    <border>
      <left/>
      <right/>
      <top/>
      <bottom style="double">
        <color indexed="64"/>
      </bottom>
      <diagonal/>
    </border>
    <border>
      <left style="thick">
        <color rgb="FFC00000"/>
      </left>
      <right style="thin">
        <color indexed="64"/>
      </right>
      <top style="thin">
        <color indexed="64"/>
      </top>
      <bottom style="thin">
        <color indexed="64"/>
      </bottom>
      <diagonal/>
    </border>
    <border>
      <left/>
      <right/>
      <top/>
      <bottom style="thick">
        <color rgb="FFC00000"/>
      </bottom>
      <diagonal/>
    </border>
    <border>
      <left style="thick">
        <color theme="6" tint="-0.24994659260841701"/>
      </left>
      <right/>
      <top style="thick">
        <color theme="6" tint="-0.24994659260841701"/>
      </top>
      <bottom/>
      <diagonal/>
    </border>
    <border>
      <left/>
      <right/>
      <top style="thick">
        <color theme="6" tint="-0.24994659260841701"/>
      </top>
      <bottom/>
      <diagonal/>
    </border>
    <border>
      <left/>
      <right style="thick">
        <color theme="6" tint="-0.24994659260841701"/>
      </right>
      <top style="thick">
        <color theme="6" tint="-0.24994659260841701"/>
      </top>
      <bottom/>
      <diagonal/>
    </border>
    <border>
      <left style="thick">
        <color rgb="FF00B0F0"/>
      </left>
      <right/>
      <top style="thick">
        <color rgb="FF00B0F0"/>
      </top>
      <bottom/>
      <diagonal/>
    </border>
    <border>
      <left/>
      <right style="thick">
        <color rgb="FF00B0F0"/>
      </right>
      <top style="thick">
        <color rgb="FF00B0F0"/>
      </top>
      <bottom/>
      <diagonal/>
    </border>
    <border>
      <left style="thick">
        <color theme="6" tint="-0.24994659260841701"/>
      </left>
      <right/>
      <top/>
      <bottom/>
      <diagonal/>
    </border>
    <border>
      <left/>
      <right style="thick">
        <color theme="6" tint="-0.24994659260841701"/>
      </right>
      <top/>
      <bottom/>
      <diagonal/>
    </border>
    <border>
      <left style="thick">
        <color rgb="FF00B0F0"/>
      </left>
      <right/>
      <top/>
      <bottom/>
      <diagonal/>
    </border>
    <border>
      <left/>
      <right style="thick">
        <color rgb="FF00B0F0"/>
      </right>
      <top/>
      <bottom/>
      <diagonal/>
    </border>
    <border>
      <left style="thin">
        <color indexed="64"/>
      </left>
      <right style="thick">
        <color theme="6" tint="-0.24994659260841701"/>
      </right>
      <top style="thin">
        <color indexed="64"/>
      </top>
      <bottom style="thin">
        <color indexed="64"/>
      </bottom>
      <diagonal/>
    </border>
    <border>
      <left/>
      <right style="thick">
        <color rgb="FF00B0F0"/>
      </right>
      <top/>
      <bottom style="double">
        <color indexed="64"/>
      </bottom>
      <diagonal/>
    </border>
    <border>
      <left style="thick">
        <color rgb="FF00B0F0"/>
      </left>
      <right/>
      <top/>
      <bottom style="thick">
        <color rgb="FF00B0F0"/>
      </bottom>
      <diagonal/>
    </border>
    <border>
      <left/>
      <right style="thick">
        <color rgb="FF00B0F0"/>
      </right>
      <top/>
      <bottom style="thick">
        <color rgb="FF00B0F0"/>
      </bottom>
      <diagonal/>
    </border>
    <border>
      <left style="thick">
        <color theme="6" tint="-0.24994659260841701"/>
      </left>
      <right/>
      <top style="thin">
        <color indexed="64"/>
      </top>
      <bottom style="thin">
        <color indexed="64"/>
      </bottom>
      <diagonal/>
    </border>
    <border>
      <left style="thick">
        <color rgb="FFFFC000"/>
      </left>
      <right/>
      <top style="thick">
        <color rgb="FFFFC000"/>
      </top>
      <bottom/>
      <diagonal/>
    </border>
    <border>
      <left/>
      <right style="thick">
        <color rgb="FFFFC000"/>
      </right>
      <top style="thick">
        <color rgb="FFFFC000"/>
      </top>
      <bottom/>
      <diagonal/>
    </border>
    <border>
      <left style="thick">
        <color rgb="FFFFC000"/>
      </left>
      <right/>
      <top/>
      <bottom/>
      <diagonal/>
    </border>
    <border>
      <left/>
      <right style="thick">
        <color rgb="FFFFC000"/>
      </right>
      <top/>
      <bottom/>
      <diagonal/>
    </border>
    <border>
      <left style="thick">
        <color rgb="FFFFC000"/>
      </left>
      <right/>
      <top/>
      <bottom style="thin">
        <color indexed="64"/>
      </bottom>
      <diagonal/>
    </border>
    <border>
      <left/>
      <right style="thick">
        <color rgb="FFFFC000"/>
      </right>
      <top/>
      <bottom style="thin">
        <color indexed="64"/>
      </bottom>
      <diagonal/>
    </border>
    <border>
      <left style="thick">
        <color rgb="FFFFC000"/>
      </left>
      <right/>
      <top style="thin">
        <color indexed="64"/>
      </top>
      <bottom/>
      <diagonal/>
    </border>
    <border>
      <left/>
      <right style="thick">
        <color rgb="FFFFC000"/>
      </right>
      <top style="thin">
        <color indexed="64"/>
      </top>
      <bottom/>
      <diagonal/>
    </border>
    <border>
      <left/>
      <right style="thick">
        <color rgb="FFFFC000"/>
      </right>
      <top style="thin">
        <color indexed="64"/>
      </top>
      <bottom style="thin">
        <color indexed="64"/>
      </bottom>
      <diagonal/>
    </border>
    <border>
      <left style="thick">
        <color theme="6" tint="-0.24994659260841701"/>
      </left>
      <right/>
      <top/>
      <bottom style="double">
        <color indexed="64"/>
      </bottom>
      <diagonal/>
    </border>
    <border>
      <left/>
      <right style="thick">
        <color theme="6" tint="-0.24994659260841701"/>
      </right>
      <top/>
      <bottom style="double">
        <color indexed="64"/>
      </bottom>
      <diagonal/>
    </border>
    <border>
      <left style="thick">
        <color theme="6" tint="-0.24994659260841701"/>
      </left>
      <right/>
      <top/>
      <bottom style="thick">
        <color theme="6" tint="-0.24994659260841701"/>
      </bottom>
      <diagonal/>
    </border>
    <border>
      <left/>
      <right/>
      <top/>
      <bottom style="thick">
        <color theme="6" tint="-0.24994659260841701"/>
      </bottom>
      <diagonal/>
    </border>
    <border>
      <left/>
      <right style="thick">
        <color theme="6" tint="-0.24994659260841701"/>
      </right>
      <top/>
      <bottom style="thick">
        <color theme="6" tint="-0.24994659260841701"/>
      </bottom>
      <diagonal/>
    </border>
    <border>
      <left style="thick">
        <color rgb="FFFFC000"/>
      </left>
      <right/>
      <top/>
      <bottom style="thick">
        <color rgb="FFFFC000"/>
      </bottom>
      <diagonal/>
    </border>
    <border>
      <left/>
      <right style="thick">
        <color rgb="FFFFC000"/>
      </right>
      <top/>
      <bottom style="thick">
        <color rgb="FFFFC000"/>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ck">
        <color rgb="FF00B0F0"/>
      </top>
      <bottom/>
      <diagonal/>
    </border>
    <border>
      <left/>
      <right/>
      <top/>
      <bottom style="thick">
        <color rgb="FF00B0F0"/>
      </bottom>
      <diagonal/>
    </border>
    <border>
      <left/>
      <right/>
      <top style="thick">
        <color rgb="FFFFC000"/>
      </top>
      <bottom/>
      <diagonal/>
    </border>
    <border>
      <left/>
      <right/>
      <top/>
      <bottom style="thick">
        <color rgb="FFFFC000"/>
      </bottom>
      <diagonal/>
    </border>
  </borders>
  <cellStyleXfs count="1">
    <xf numFmtId="0" fontId="0" fillId="0" borderId="0"/>
  </cellStyleXfs>
  <cellXfs count="164">
    <xf numFmtId="0" fontId="0" fillId="0" borderId="0" xfId="0"/>
    <xf numFmtId="0" fontId="1" fillId="0" borderId="0" xfId="0" applyFont="1"/>
    <xf numFmtId="0" fontId="1" fillId="0" borderId="0" xfId="0" applyFont="1" applyAlignment="1">
      <alignment horizontal="right"/>
    </xf>
    <xf numFmtId="0" fontId="2" fillId="0" borderId="0" xfId="0" applyFont="1"/>
    <xf numFmtId="0" fontId="3" fillId="0" borderId="0" xfId="0" applyFont="1"/>
    <xf numFmtId="0" fontId="3" fillId="0" borderId="4" xfId="0" applyFont="1" applyBorder="1"/>
    <xf numFmtId="0" fontId="6" fillId="0" borderId="0" xfId="0" applyFont="1" applyBorder="1" applyAlignment="1">
      <alignment horizontal="center"/>
    </xf>
    <xf numFmtId="0" fontId="6" fillId="0" borderId="0" xfId="0" applyFont="1" applyBorder="1"/>
    <xf numFmtId="0" fontId="3" fillId="0" borderId="5" xfId="0" applyFont="1" applyBorder="1"/>
    <xf numFmtId="0" fontId="7" fillId="0" borderId="5" xfId="0" applyFont="1" applyFill="1" applyBorder="1" applyAlignment="1">
      <alignment horizontal="center"/>
    </xf>
    <xf numFmtId="0" fontId="8" fillId="0" borderId="0" xfId="0" applyFont="1" applyBorder="1" applyAlignment="1">
      <alignment horizontal="center"/>
    </xf>
    <xf numFmtId="0" fontId="8" fillId="0" borderId="5" xfId="0" applyFont="1" applyBorder="1" applyAlignment="1">
      <alignment horizontal="center"/>
    </xf>
    <xf numFmtId="0" fontId="2" fillId="0" borderId="6" xfId="0" applyFont="1" applyFill="1" applyBorder="1"/>
    <xf numFmtId="0" fontId="9" fillId="0" borderId="4" xfId="0" applyFont="1" applyBorder="1"/>
    <xf numFmtId="0" fontId="8" fillId="2" borderId="8" xfId="0" applyFont="1" applyFill="1" applyBorder="1" applyAlignment="1">
      <alignment horizontal="center" vertical="top"/>
    </xf>
    <xf numFmtId="0" fontId="8" fillId="2" borderId="8" xfId="0" applyFont="1" applyFill="1" applyBorder="1" applyAlignment="1">
      <alignment horizontal="center" vertical="top" wrapText="1"/>
    </xf>
    <xf numFmtId="0" fontId="8" fillId="2" borderId="9" xfId="0" applyFont="1" applyFill="1" applyBorder="1" applyAlignment="1">
      <alignment horizontal="center" wrapText="1"/>
    </xf>
    <xf numFmtId="0" fontId="2" fillId="2" borderId="10" xfId="0" applyFont="1" applyFill="1" applyBorder="1" applyAlignment="1">
      <alignment vertical="top"/>
    </xf>
    <xf numFmtId="0" fontId="8" fillId="0" borderId="4" xfId="0" applyFont="1" applyBorder="1"/>
    <xf numFmtId="0" fontId="8" fillId="0" borderId="0" xfId="0" applyFont="1" applyBorder="1"/>
    <xf numFmtId="0" fontId="8" fillId="0" borderId="5" xfId="0" applyFont="1" applyBorder="1"/>
    <xf numFmtId="0" fontId="8" fillId="2" borderId="6" xfId="0" applyFont="1" applyFill="1" applyBorder="1"/>
    <xf numFmtId="0" fontId="2" fillId="0" borderId="12" xfId="0" applyFont="1" applyFill="1" applyBorder="1"/>
    <xf numFmtId="164" fontId="2" fillId="0" borderId="8" xfId="0" applyNumberFormat="1" applyFont="1" applyFill="1" applyBorder="1"/>
    <xf numFmtId="0" fontId="9" fillId="0" borderId="12" xfId="0" applyFont="1" applyFill="1" applyBorder="1"/>
    <xf numFmtId="164" fontId="9" fillId="0" borderId="13" xfId="0" applyNumberFormat="1" applyFont="1" applyFill="1" applyBorder="1"/>
    <xf numFmtId="0" fontId="2" fillId="2" borderId="12" xfId="0" applyFont="1" applyFill="1" applyBorder="1"/>
    <xf numFmtId="164" fontId="2" fillId="2" borderId="8" xfId="0" applyNumberFormat="1" applyFont="1" applyFill="1" applyBorder="1"/>
    <xf numFmtId="0" fontId="8" fillId="0" borderId="0" xfId="0" applyFont="1"/>
    <xf numFmtId="164" fontId="2" fillId="2" borderId="13" xfId="0" applyNumberFormat="1" applyFont="1" applyFill="1" applyBorder="1"/>
    <xf numFmtId="164" fontId="8" fillId="0" borderId="0" xfId="0" applyNumberFormat="1" applyFont="1"/>
    <xf numFmtId="0" fontId="2" fillId="0" borderId="14" xfId="0" applyFont="1" applyFill="1" applyBorder="1"/>
    <xf numFmtId="164" fontId="2" fillId="0" borderId="15" xfId="0" applyNumberFormat="1" applyFont="1" applyFill="1" applyBorder="1"/>
    <xf numFmtId="0" fontId="9" fillId="2" borderId="16" xfId="0" applyFont="1" applyFill="1" applyBorder="1"/>
    <xf numFmtId="164" fontId="9" fillId="2" borderId="17" xfId="0" applyNumberFormat="1" applyFont="1" applyFill="1" applyBorder="1"/>
    <xf numFmtId="0" fontId="2" fillId="0" borderId="14" xfId="0" applyFont="1" applyBorder="1"/>
    <xf numFmtId="164" fontId="2" fillId="0" borderId="18" xfId="0" applyNumberFormat="1" applyFont="1" applyBorder="1"/>
    <xf numFmtId="164" fontId="2" fillId="0" borderId="15" xfId="0" applyNumberFormat="1" applyFont="1" applyBorder="1"/>
    <xf numFmtId="164" fontId="9" fillId="2" borderId="0" xfId="0" applyNumberFormat="1" applyFont="1" applyFill="1" applyBorder="1"/>
    <xf numFmtId="164" fontId="9" fillId="2" borderId="5" xfId="0" applyNumberFormat="1" applyFont="1" applyFill="1" applyBorder="1"/>
    <xf numFmtId="164" fontId="8" fillId="0" borderId="0" xfId="0" applyNumberFormat="1" applyFont="1" applyBorder="1"/>
    <xf numFmtId="0" fontId="11" fillId="0" borderId="4" xfId="0" applyFont="1" applyBorder="1"/>
    <xf numFmtId="164" fontId="2" fillId="0" borderId="0" xfId="0" applyNumberFormat="1" applyFont="1" applyBorder="1"/>
    <xf numFmtId="0" fontId="2" fillId="0" borderId="0" xfId="0" applyFont="1" applyBorder="1"/>
    <xf numFmtId="0" fontId="2" fillId="0" borderId="5" xfId="0" applyFont="1" applyBorder="1"/>
    <xf numFmtId="0" fontId="2" fillId="2" borderId="19" xfId="0" applyFont="1" applyFill="1" applyBorder="1"/>
    <xf numFmtId="0" fontId="8" fillId="2" borderId="1" xfId="0" applyFont="1" applyFill="1" applyBorder="1"/>
    <xf numFmtId="0" fontId="8" fillId="2" borderId="3" xfId="0" applyFont="1" applyFill="1" applyBorder="1"/>
    <xf numFmtId="0" fontId="8" fillId="0" borderId="0" xfId="0" applyFont="1" applyFill="1" applyBorder="1"/>
    <xf numFmtId="0" fontId="2" fillId="0" borderId="19" xfId="0" applyFont="1" applyFill="1" applyBorder="1" applyAlignment="1">
      <alignment wrapText="1"/>
    </xf>
    <xf numFmtId="0" fontId="9" fillId="2" borderId="4" xfId="0" applyFont="1" applyFill="1" applyBorder="1" applyAlignment="1">
      <alignment horizontal="left"/>
    </xf>
    <xf numFmtId="38" fontId="9" fillId="2" borderId="5" xfId="0" applyNumberFormat="1" applyFont="1" applyFill="1" applyBorder="1" applyAlignment="1">
      <alignment horizontal="right"/>
    </xf>
    <xf numFmtId="0" fontId="9" fillId="0" borderId="0" xfId="0" applyFont="1" applyFill="1" applyBorder="1"/>
    <xf numFmtId="38" fontId="9" fillId="0" borderId="0" xfId="0" applyNumberFormat="1" applyFont="1" applyFill="1" applyBorder="1" applyAlignment="1">
      <alignment horizontal="right"/>
    </xf>
    <xf numFmtId="0" fontId="9" fillId="2" borderId="4" xfId="0" quotePrefix="1" applyFont="1" applyFill="1" applyBorder="1" applyAlignment="1">
      <alignment horizontal="left"/>
    </xf>
    <xf numFmtId="0" fontId="2" fillId="0" borderId="19" xfId="0" applyFont="1" applyFill="1" applyBorder="1"/>
    <xf numFmtId="0" fontId="2" fillId="2" borderId="4" xfId="0" applyFont="1" applyFill="1" applyBorder="1"/>
    <xf numFmtId="0" fontId="2" fillId="0" borderId="18" xfId="0" applyFont="1" applyBorder="1"/>
    <xf numFmtId="0" fontId="2" fillId="0" borderId="15" xfId="0" applyFont="1" applyBorder="1"/>
    <xf numFmtId="0" fontId="9" fillId="2" borderId="4" xfId="0" applyFont="1" applyFill="1" applyBorder="1"/>
    <xf numFmtId="38" fontId="9" fillId="2" borderId="15" xfId="0" applyNumberFormat="1" applyFont="1" applyFill="1" applyBorder="1" applyAlignment="1">
      <alignment horizontal="right"/>
    </xf>
    <xf numFmtId="0" fontId="5" fillId="0" borderId="16" xfId="0" applyFont="1" applyBorder="1"/>
    <xf numFmtId="164" fontId="9" fillId="2" borderId="20" xfId="0" applyNumberFormat="1" applyFont="1" applyFill="1" applyBorder="1"/>
    <xf numFmtId="1" fontId="9" fillId="2" borderId="20" xfId="0" applyNumberFormat="1" applyFont="1" applyFill="1" applyBorder="1"/>
    <xf numFmtId="1" fontId="9" fillId="2" borderId="17" xfId="0" applyNumberFormat="1" applyFont="1" applyFill="1" applyBorder="1"/>
    <xf numFmtId="0" fontId="8" fillId="2" borderId="16" xfId="0" applyFont="1" applyFill="1" applyBorder="1"/>
    <xf numFmtId="0" fontId="8" fillId="2" borderId="17" xfId="0" applyFont="1" applyFill="1" applyBorder="1"/>
    <xf numFmtId="0" fontId="4" fillId="2" borderId="21" xfId="0" applyFont="1" applyFill="1" applyBorder="1" applyAlignment="1"/>
    <xf numFmtId="0" fontId="9" fillId="2" borderId="22" xfId="0" applyFont="1" applyFill="1" applyBorder="1" applyAlignment="1"/>
    <xf numFmtId="0" fontId="9" fillId="2" borderId="23" xfId="0" applyFont="1" applyFill="1" applyBorder="1" applyAlignment="1"/>
    <xf numFmtId="0" fontId="8" fillId="2" borderId="24" xfId="0" applyFont="1" applyFill="1" applyBorder="1"/>
    <xf numFmtId="0" fontId="8" fillId="2" borderId="25" xfId="0" applyFont="1" applyFill="1" applyBorder="1"/>
    <xf numFmtId="0" fontId="3" fillId="0" borderId="26" xfId="0" applyFont="1" applyBorder="1"/>
    <xf numFmtId="0" fontId="3" fillId="0" borderId="0" xfId="0" applyFont="1" applyBorder="1"/>
    <xf numFmtId="0" fontId="3" fillId="0" borderId="27" xfId="0" applyFont="1" applyBorder="1"/>
    <xf numFmtId="0" fontId="9" fillId="2" borderId="28" xfId="0" applyFont="1" applyFill="1" applyBorder="1"/>
    <xf numFmtId="38" fontId="9" fillId="2" borderId="29" xfId="0" applyNumberFormat="1" applyFont="1" applyFill="1" applyBorder="1" applyAlignment="1">
      <alignment horizontal="right"/>
    </xf>
    <xf numFmtId="0" fontId="9" fillId="0" borderId="26" xfId="0" applyFont="1" applyBorder="1"/>
    <xf numFmtId="0" fontId="8" fillId="2" borderId="30" xfId="0" applyFont="1" applyFill="1" applyBorder="1" applyAlignment="1">
      <alignment horizontal="center" wrapText="1"/>
    </xf>
    <xf numFmtId="38" fontId="9" fillId="2" borderId="31" xfId="0" applyNumberFormat="1" applyFont="1" applyFill="1" applyBorder="1" applyAlignment="1">
      <alignment horizontal="right"/>
    </xf>
    <xf numFmtId="0" fontId="8" fillId="0" borderId="26" xfId="0" applyFont="1" applyBorder="1"/>
    <xf numFmtId="0" fontId="8" fillId="0" borderId="27" xfId="0" applyFont="1" applyBorder="1"/>
    <xf numFmtId="0" fontId="8" fillId="2" borderId="32" xfId="0" applyFont="1" applyFill="1" applyBorder="1"/>
    <xf numFmtId="0" fontId="8" fillId="2" borderId="33" xfId="0" applyFont="1" applyFill="1" applyBorder="1"/>
    <xf numFmtId="0" fontId="2" fillId="0" borderId="34" xfId="0" applyFont="1" applyFill="1" applyBorder="1"/>
    <xf numFmtId="0" fontId="2" fillId="2" borderId="34" xfId="0" applyFont="1" applyFill="1" applyBorder="1"/>
    <xf numFmtId="0" fontId="9" fillId="0" borderId="0" xfId="0" applyFont="1"/>
    <xf numFmtId="0" fontId="3" fillId="0" borderId="0" xfId="0" applyFont="1" applyBorder="1" applyAlignment="1"/>
    <xf numFmtId="0" fontId="8" fillId="0" borderId="37" xfId="0" applyFont="1" applyBorder="1"/>
    <xf numFmtId="0" fontId="8" fillId="0" borderId="38" xfId="0" applyFont="1" applyBorder="1"/>
    <xf numFmtId="0" fontId="2" fillId="0" borderId="37" xfId="0" applyFont="1" applyFill="1" applyBorder="1"/>
    <xf numFmtId="38" fontId="9" fillId="0" borderId="38" xfId="0" applyNumberFormat="1" applyFont="1" applyFill="1" applyBorder="1" applyAlignment="1">
      <alignment horizontal="right"/>
    </xf>
    <xf numFmtId="0" fontId="2" fillId="0" borderId="39" xfId="0" applyFont="1" applyFill="1" applyBorder="1"/>
    <xf numFmtId="38" fontId="9" fillId="0" borderId="40" xfId="0" applyNumberFormat="1" applyFont="1" applyFill="1" applyBorder="1" applyAlignment="1">
      <alignment horizontal="right"/>
    </xf>
    <xf numFmtId="0" fontId="12" fillId="2" borderId="39" xfId="0" applyFont="1" applyFill="1" applyBorder="1"/>
    <xf numFmtId="0" fontId="12" fillId="0" borderId="41" xfId="0" applyFont="1" applyFill="1" applyBorder="1"/>
    <xf numFmtId="38" fontId="9" fillId="0" borderId="42" xfId="0" applyNumberFormat="1" applyFont="1" applyFill="1" applyBorder="1" applyAlignment="1">
      <alignment horizontal="right"/>
    </xf>
    <xf numFmtId="38" fontId="2" fillId="0" borderId="38" xfId="0" applyNumberFormat="1" applyFont="1" applyFill="1" applyBorder="1" applyAlignment="1">
      <alignment horizontal="right"/>
    </xf>
    <xf numFmtId="38" fontId="9" fillId="2" borderId="43" xfId="0" applyNumberFormat="1" applyFont="1" applyFill="1" applyBorder="1" applyAlignment="1">
      <alignment horizontal="right"/>
    </xf>
    <xf numFmtId="0" fontId="12" fillId="0" borderId="37" xfId="0" applyFont="1" applyFill="1" applyBorder="1"/>
    <xf numFmtId="0" fontId="2" fillId="0" borderId="44" xfId="0" applyFont="1" applyBorder="1"/>
    <xf numFmtId="0" fontId="2" fillId="0" borderId="45" xfId="0" applyFont="1" applyBorder="1"/>
    <xf numFmtId="0" fontId="2" fillId="0" borderId="46" xfId="0" applyFont="1" applyBorder="1"/>
    <xf numFmtId="164" fontId="9" fillId="2" borderId="47" xfId="0" applyNumberFormat="1" applyFont="1" applyFill="1" applyBorder="1"/>
    <xf numFmtId="164" fontId="9" fillId="2" borderId="48" xfId="0" applyNumberFormat="1" applyFont="1" applyFill="1" applyBorder="1"/>
    <xf numFmtId="38" fontId="2" fillId="0" borderId="50" xfId="0" applyNumberFormat="1" applyFont="1" applyFill="1" applyBorder="1" applyAlignment="1">
      <alignment horizontal="right"/>
    </xf>
    <xf numFmtId="0" fontId="7" fillId="0" borderId="0" xfId="0" applyFont="1" applyBorder="1"/>
    <xf numFmtId="164" fontId="7" fillId="0" borderId="0" xfId="0" applyNumberFormat="1" applyFont="1" applyBorder="1"/>
    <xf numFmtId="0" fontId="8" fillId="0" borderId="0" xfId="0" applyFont="1" applyAlignment="1">
      <alignment horizontal="left" vertical="top" wrapText="1"/>
    </xf>
    <xf numFmtId="0" fontId="8" fillId="0" borderId="0" xfId="0" applyFont="1" applyFill="1"/>
    <xf numFmtId="0" fontId="8" fillId="0" borderId="0" xfId="0" applyFont="1" applyAlignment="1"/>
    <xf numFmtId="0" fontId="8" fillId="0" borderId="0" xfId="0" applyFont="1" applyAlignment="1">
      <alignment horizontal="left" wrapText="1"/>
    </xf>
    <xf numFmtId="0" fontId="7" fillId="0" borderId="0" xfId="0" applyFont="1"/>
    <xf numFmtId="0" fontId="2" fillId="0" borderId="51" xfId="0" applyFont="1" applyFill="1" applyBorder="1"/>
    <xf numFmtId="0" fontId="2" fillId="2" borderId="52" xfId="0" applyFont="1" applyFill="1" applyBorder="1" applyAlignment="1">
      <alignment vertical="top"/>
    </xf>
    <xf numFmtId="0" fontId="8" fillId="2" borderId="51" xfId="0" applyFont="1" applyFill="1" applyBorder="1"/>
    <xf numFmtId="0" fontId="9" fillId="0" borderId="53" xfId="0" applyFont="1" applyFill="1" applyBorder="1"/>
    <xf numFmtId="0" fontId="2" fillId="2" borderId="53" xfId="0" applyFont="1" applyFill="1" applyBorder="1"/>
    <xf numFmtId="0" fontId="2" fillId="0" borderId="53" xfId="0" applyFont="1" applyFill="1" applyBorder="1"/>
    <xf numFmtId="0" fontId="2" fillId="0" borderId="18" xfId="0" applyFont="1" applyFill="1" applyBorder="1"/>
    <xf numFmtId="0" fontId="9" fillId="2" borderId="20" xfId="0" applyFont="1" applyFill="1" applyBorder="1"/>
    <xf numFmtId="0" fontId="8" fillId="2" borderId="2" xfId="0" applyFont="1" applyFill="1" applyBorder="1"/>
    <xf numFmtId="0" fontId="9" fillId="2" borderId="0" xfId="0" applyFont="1" applyFill="1" applyBorder="1" applyAlignment="1">
      <alignment horizontal="left"/>
    </xf>
    <xf numFmtId="0" fontId="9" fillId="2" borderId="0" xfId="0" quotePrefix="1" applyFont="1" applyFill="1" applyBorder="1" applyAlignment="1">
      <alignment horizontal="left"/>
    </xf>
    <xf numFmtId="0" fontId="2" fillId="2" borderId="0" xfId="0" applyFont="1" applyFill="1" applyBorder="1"/>
    <xf numFmtId="0" fontId="9" fillId="2" borderId="0" xfId="0" applyFont="1" applyFill="1" applyBorder="1"/>
    <xf numFmtId="0" fontId="8" fillId="2" borderId="20" xfId="0" applyFont="1" applyFill="1" applyBorder="1"/>
    <xf numFmtId="0" fontId="8" fillId="2" borderId="54" xfId="0" applyFont="1" applyFill="1" applyBorder="1"/>
    <xf numFmtId="0" fontId="8" fillId="2" borderId="55" xfId="0" applyFont="1" applyFill="1" applyBorder="1"/>
    <xf numFmtId="0" fontId="2" fillId="0" borderId="0" xfId="0" applyFont="1" applyFill="1" applyBorder="1"/>
    <xf numFmtId="0" fontId="12" fillId="2" borderId="51" xfId="0" applyFont="1" applyFill="1" applyBorder="1"/>
    <xf numFmtId="0" fontId="12" fillId="0" borderId="52" xfId="0" applyFont="1" applyFill="1" applyBorder="1"/>
    <xf numFmtId="0" fontId="13" fillId="0" borderId="0" xfId="0" applyFont="1" applyFill="1" applyBorder="1" applyAlignment="1">
      <alignment horizontal="left" vertical="center"/>
    </xf>
    <xf numFmtId="0" fontId="13" fillId="0" borderId="51" xfId="0" applyFont="1" applyFill="1" applyBorder="1" applyAlignment="1">
      <alignment horizontal="left" vertical="center"/>
    </xf>
    <xf numFmtId="0" fontId="12" fillId="0" borderId="0" xfId="0" applyFont="1" applyFill="1" applyBorder="1"/>
    <xf numFmtId="0" fontId="1" fillId="0" borderId="0" xfId="0" applyFont="1" applyProtection="1">
      <protection locked="0"/>
    </xf>
    <xf numFmtId="164" fontId="2" fillId="0" borderId="8" xfId="0" applyNumberFormat="1" applyFont="1" applyFill="1" applyBorder="1" applyProtection="1">
      <protection locked="0"/>
    </xf>
    <xf numFmtId="164" fontId="2" fillId="0" borderId="9" xfId="0" applyNumberFormat="1" applyFont="1" applyFill="1" applyBorder="1" applyProtection="1">
      <protection locked="0"/>
    </xf>
    <xf numFmtId="164" fontId="2" fillId="2" borderId="8" xfId="0" applyNumberFormat="1" applyFont="1" applyFill="1" applyBorder="1" applyProtection="1">
      <protection locked="0"/>
    </xf>
    <xf numFmtId="164" fontId="2" fillId="2" borderId="9" xfId="0" applyNumberFormat="1" applyFont="1" applyFill="1" applyBorder="1" applyProtection="1">
      <protection locked="0"/>
    </xf>
    <xf numFmtId="164" fontId="2" fillId="0" borderId="30" xfId="0" applyNumberFormat="1" applyFont="1" applyFill="1" applyBorder="1" applyProtection="1">
      <protection locked="0"/>
    </xf>
    <xf numFmtId="164" fontId="2" fillId="2" borderId="30" xfId="0" applyNumberFormat="1" applyFont="1" applyFill="1" applyBorder="1" applyProtection="1">
      <protection locked="0"/>
    </xf>
    <xf numFmtId="164" fontId="2" fillId="0" borderId="7" xfId="0" applyNumberFormat="1" applyFont="1" applyFill="1" applyBorder="1" applyProtection="1">
      <protection locked="0"/>
    </xf>
    <xf numFmtId="164" fontId="2" fillId="2" borderId="11" xfId="0" applyNumberFormat="1" applyFont="1" applyFill="1" applyBorder="1" applyAlignment="1" applyProtection="1">
      <alignment vertical="top"/>
      <protection locked="0"/>
    </xf>
    <xf numFmtId="164" fontId="8" fillId="2" borderId="7" xfId="0" applyNumberFormat="1" applyFont="1" applyFill="1" applyBorder="1" applyProtection="1">
      <protection locked="0"/>
    </xf>
    <xf numFmtId="164" fontId="10" fillId="0" borderId="13" xfId="0" applyNumberFormat="1" applyFont="1" applyFill="1" applyBorder="1" applyProtection="1">
      <protection locked="0"/>
    </xf>
    <xf numFmtId="38" fontId="2" fillId="0" borderId="38" xfId="0" applyNumberFormat="1" applyFont="1" applyFill="1" applyBorder="1" applyAlignment="1" applyProtection="1">
      <alignment horizontal="right"/>
      <protection locked="0"/>
    </xf>
    <xf numFmtId="38" fontId="2" fillId="0" borderId="40" xfId="0" applyNumberFormat="1" applyFont="1" applyFill="1" applyBorder="1" applyAlignment="1" applyProtection="1">
      <alignment horizontal="right"/>
      <protection locked="0"/>
    </xf>
    <xf numFmtId="9" fontId="13" fillId="0" borderId="0" xfId="0" applyNumberFormat="1" applyFont="1" applyFill="1" applyBorder="1" applyAlignment="1" applyProtection="1">
      <alignment horizontal="left" vertical="center"/>
      <protection locked="0"/>
    </xf>
    <xf numFmtId="9" fontId="13" fillId="0" borderId="57" xfId="0" applyNumberFormat="1" applyFont="1" applyFill="1" applyBorder="1" applyAlignment="1" applyProtection="1">
      <alignment horizontal="left" vertical="center"/>
      <protection locked="0"/>
    </xf>
    <xf numFmtId="0" fontId="13" fillId="0" borderId="37" xfId="0" applyFont="1" applyFill="1" applyBorder="1" applyAlignment="1" applyProtection="1">
      <alignment horizontal="left" vertical="center"/>
      <protection locked="0"/>
    </xf>
    <xf numFmtId="0" fontId="13" fillId="0" borderId="39" xfId="0" applyFont="1" applyFill="1" applyBorder="1" applyAlignment="1" applyProtection="1">
      <alignment horizontal="left" vertical="center"/>
      <protection locked="0"/>
    </xf>
    <xf numFmtId="0" fontId="13" fillId="0" borderId="49" xfId="0" applyFont="1" applyFill="1" applyBorder="1" applyAlignment="1" applyProtection="1">
      <alignment horizontal="left" vertical="center"/>
      <protection locked="0"/>
    </xf>
    <xf numFmtId="38" fontId="9" fillId="2" borderId="40" xfId="0" applyNumberFormat="1" applyFont="1" applyFill="1" applyBorder="1" applyAlignment="1" applyProtection="1">
      <alignment horizontal="right"/>
      <protection hidden="1"/>
    </xf>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5" fillId="2" borderId="3" xfId="0" applyFont="1" applyFill="1" applyBorder="1" applyAlignment="1">
      <alignment horizontal="left"/>
    </xf>
    <xf numFmtId="0" fontId="9" fillId="0" borderId="4" xfId="0" applyFont="1" applyFill="1" applyBorder="1" applyAlignment="1">
      <alignment horizontal="left"/>
    </xf>
    <xf numFmtId="0" fontId="9" fillId="0" borderId="0" xfId="0" applyFont="1" applyFill="1" applyBorder="1" applyAlignment="1">
      <alignment horizontal="left"/>
    </xf>
    <xf numFmtId="0" fontId="9" fillId="0" borderId="5" xfId="0" applyFont="1" applyFill="1" applyBorder="1" applyAlignment="1">
      <alignment horizontal="left"/>
    </xf>
    <xf numFmtId="0" fontId="4" fillId="2" borderId="35" xfId="0" applyFont="1" applyFill="1" applyBorder="1" applyAlignment="1">
      <alignment horizontal="left"/>
    </xf>
    <xf numFmtId="0" fontId="4" fillId="2" borderId="56" xfId="0" applyFont="1" applyFill="1" applyBorder="1" applyAlignment="1">
      <alignment horizontal="left"/>
    </xf>
    <xf numFmtId="0" fontId="5" fillId="2" borderId="36" xfId="0" applyFont="1" applyFill="1"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1945821</xdr:colOff>
      <xdr:row>39</xdr:row>
      <xdr:rowOff>0</xdr:rowOff>
    </xdr:from>
    <xdr:to>
      <xdr:col>7</xdr:col>
      <xdr:colOff>611184</xdr:colOff>
      <xdr:row>39</xdr:row>
      <xdr:rowOff>163286</xdr:rowOff>
    </xdr:to>
    <xdr:sp macro="" textlink="">
      <xdr:nvSpPr>
        <xdr:cNvPr id="2" name="Nach oben gebogener Pfeil 1"/>
        <xdr:cNvSpPr/>
      </xdr:nvSpPr>
      <xdr:spPr>
        <a:xfrm>
          <a:off x="10318296" y="11830050"/>
          <a:ext cx="2675388" cy="163286"/>
        </a:xfrm>
        <a:prstGeom prst="bentUp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oneCellAnchor>
    <xdr:from>
      <xdr:col>5</xdr:col>
      <xdr:colOff>121103</xdr:colOff>
      <xdr:row>4</xdr:row>
      <xdr:rowOff>10886</xdr:rowOff>
    </xdr:from>
    <xdr:ext cx="184731" cy="264560"/>
    <xdr:sp macro="" textlink="">
      <xdr:nvSpPr>
        <xdr:cNvPr id="3" name="Textfeld 2"/>
        <xdr:cNvSpPr txBox="1"/>
      </xdr:nvSpPr>
      <xdr:spPr>
        <a:xfrm>
          <a:off x="8493578" y="12586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13</xdr:col>
      <xdr:colOff>110218</xdr:colOff>
      <xdr:row>14</xdr:row>
      <xdr:rowOff>239486</xdr:rowOff>
    </xdr:from>
    <xdr:ext cx="184731" cy="264560"/>
    <xdr:sp macro="" textlink="">
      <xdr:nvSpPr>
        <xdr:cNvPr id="4" name="Textfeld 3"/>
        <xdr:cNvSpPr txBox="1"/>
      </xdr:nvSpPr>
      <xdr:spPr>
        <a:xfrm>
          <a:off x="17121868" y="48019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1945821</xdr:colOff>
      <xdr:row>39</xdr:row>
      <xdr:rowOff>0</xdr:rowOff>
    </xdr:from>
    <xdr:to>
      <xdr:col>7</xdr:col>
      <xdr:colOff>611184</xdr:colOff>
      <xdr:row>39</xdr:row>
      <xdr:rowOff>163286</xdr:rowOff>
    </xdr:to>
    <xdr:sp macro="" textlink="">
      <xdr:nvSpPr>
        <xdr:cNvPr id="2" name="Nach oben gebogener Pfeil 1"/>
        <xdr:cNvSpPr/>
      </xdr:nvSpPr>
      <xdr:spPr>
        <a:xfrm>
          <a:off x="10318296" y="11830050"/>
          <a:ext cx="3084963" cy="163286"/>
        </a:xfrm>
        <a:prstGeom prst="bentUp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oneCellAnchor>
    <xdr:from>
      <xdr:col>5</xdr:col>
      <xdr:colOff>121103</xdr:colOff>
      <xdr:row>4</xdr:row>
      <xdr:rowOff>10886</xdr:rowOff>
    </xdr:from>
    <xdr:ext cx="184731" cy="264560"/>
    <xdr:sp macro="" textlink="">
      <xdr:nvSpPr>
        <xdr:cNvPr id="3" name="Textfeld 2"/>
        <xdr:cNvSpPr txBox="1"/>
      </xdr:nvSpPr>
      <xdr:spPr>
        <a:xfrm>
          <a:off x="8493578" y="12586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13</xdr:col>
      <xdr:colOff>110218</xdr:colOff>
      <xdr:row>14</xdr:row>
      <xdr:rowOff>239486</xdr:rowOff>
    </xdr:from>
    <xdr:ext cx="184731" cy="264560"/>
    <xdr:sp macro="" textlink="">
      <xdr:nvSpPr>
        <xdr:cNvPr id="4" name="Textfeld 3"/>
        <xdr:cNvSpPr txBox="1"/>
      </xdr:nvSpPr>
      <xdr:spPr>
        <a:xfrm>
          <a:off x="17531443" y="48019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K108"/>
  <sheetViews>
    <sheetView showGridLines="0" topLeftCell="A19" zoomScale="70" zoomScaleNormal="70" zoomScalePageLayoutView="50" workbookViewId="0">
      <selection activeCell="D45" sqref="D45"/>
    </sheetView>
  </sheetViews>
  <sheetFormatPr baseColWidth="10" defaultColWidth="11.5703125" defaultRowHeight="12.75" x14ac:dyDescent="0.2"/>
  <cols>
    <col min="1" max="1" width="57.42578125" style="4" customWidth="1"/>
    <col min="2" max="4" width="18.85546875" style="4" customWidth="1"/>
    <col min="5" max="5" width="11.5703125" style="4"/>
    <col min="6" max="6" width="57.5703125" style="4" customWidth="1"/>
    <col min="7" max="7" width="9.7109375" style="4" customWidth="1"/>
    <col min="8" max="8" width="11.5703125" style="4"/>
    <col min="9" max="10" width="11.5703125" style="4" customWidth="1"/>
    <col min="11" max="16384" width="11.5703125" style="4"/>
  </cols>
  <sheetData>
    <row r="2" spans="1:8" s="1" customFormat="1" ht="28.5" x14ac:dyDescent="0.45">
      <c r="A2" s="1" t="s">
        <v>0</v>
      </c>
      <c r="B2" s="2" t="s">
        <v>1</v>
      </c>
      <c r="C2" s="135"/>
      <c r="F2" s="135" t="s">
        <v>55</v>
      </c>
    </row>
    <row r="3" spans="1:8" s="1" customFormat="1" ht="28.5" x14ac:dyDescent="0.45">
      <c r="B3" s="2"/>
    </row>
    <row r="4" spans="1:8" s="1" customFormat="1" ht="28.5" x14ac:dyDescent="0.45">
      <c r="A4" s="3" t="s">
        <v>2</v>
      </c>
      <c r="B4" s="2"/>
    </row>
    <row r="5" spans="1:8" ht="37.15" customHeight="1" thickBot="1" x14ac:dyDescent="0.25"/>
    <row r="6" spans="1:8" ht="24" customHeight="1" thickTop="1" x14ac:dyDescent="0.35">
      <c r="A6" s="154" t="s">
        <v>3</v>
      </c>
      <c r="B6" s="155"/>
      <c r="C6" s="155"/>
      <c r="D6" s="156"/>
      <c r="F6" s="154" t="s">
        <v>4</v>
      </c>
      <c r="G6" s="155"/>
      <c r="H6" s="157"/>
    </row>
    <row r="7" spans="1:8" ht="24" customHeight="1" x14ac:dyDescent="0.25">
      <c r="A7" s="5"/>
      <c r="B7" s="6"/>
      <c r="C7" s="7"/>
      <c r="D7" s="8"/>
      <c r="F7" s="5"/>
      <c r="G7" s="73"/>
      <c r="H7" s="9"/>
    </row>
    <row r="8" spans="1:8" ht="24" customHeight="1" x14ac:dyDescent="0.3">
      <c r="A8" s="5"/>
      <c r="B8" s="10"/>
      <c r="C8" s="10"/>
      <c r="D8" s="11"/>
      <c r="F8" s="12" t="s">
        <v>5</v>
      </c>
      <c r="G8" s="113"/>
      <c r="H8" s="142">
        <v>0</v>
      </c>
    </row>
    <row r="9" spans="1:8" ht="32.25" x14ac:dyDescent="0.3">
      <c r="A9" s="13" t="s">
        <v>6</v>
      </c>
      <c r="B9" s="14" t="s">
        <v>7</v>
      </c>
      <c r="C9" s="15" t="s">
        <v>8</v>
      </c>
      <c r="D9" s="16" t="s">
        <v>9</v>
      </c>
      <c r="F9" s="17" t="s">
        <v>10</v>
      </c>
      <c r="G9" s="114"/>
      <c r="H9" s="143">
        <v>0</v>
      </c>
    </row>
    <row r="10" spans="1:8" ht="24" customHeight="1" x14ac:dyDescent="0.25">
      <c r="A10" s="18"/>
      <c r="B10" s="19"/>
      <c r="C10" s="19"/>
      <c r="D10" s="20"/>
      <c r="F10" s="21" t="s">
        <v>11</v>
      </c>
      <c r="G10" s="115"/>
      <c r="H10" s="144">
        <v>0</v>
      </c>
    </row>
    <row r="11" spans="1:8" ht="24" customHeight="1" x14ac:dyDescent="0.3">
      <c r="A11" s="22" t="s">
        <v>12</v>
      </c>
      <c r="B11" s="23">
        <f>C11+D11</f>
        <v>2</v>
      </c>
      <c r="C11" s="136">
        <v>2</v>
      </c>
      <c r="D11" s="137">
        <v>0</v>
      </c>
      <c r="F11" s="24" t="s">
        <v>13</v>
      </c>
      <c r="G11" s="116"/>
      <c r="H11" s="25">
        <f>H8+H9</f>
        <v>0</v>
      </c>
    </row>
    <row r="12" spans="1:8" s="28" customFormat="1" ht="24" customHeight="1" x14ac:dyDescent="0.3">
      <c r="A12" s="26" t="s">
        <v>14</v>
      </c>
      <c r="B12" s="27">
        <f t="shared" ref="B12:B17" si="0">C12+D12</f>
        <v>3</v>
      </c>
      <c r="C12" s="138">
        <v>2</v>
      </c>
      <c r="D12" s="139">
        <v>1</v>
      </c>
      <c r="F12" s="26" t="s">
        <v>15</v>
      </c>
      <c r="G12" s="117"/>
      <c r="H12" s="29">
        <f>H11*6%</f>
        <v>0</v>
      </c>
    </row>
    <row r="13" spans="1:8" s="28" customFormat="1" ht="24" customHeight="1" x14ac:dyDescent="0.3">
      <c r="A13" s="22" t="s">
        <v>16</v>
      </c>
      <c r="B13" s="23">
        <f t="shared" si="0"/>
        <v>192</v>
      </c>
      <c r="C13" s="136">
        <v>143</v>
      </c>
      <c r="D13" s="137">
        <v>49</v>
      </c>
      <c r="F13" s="22" t="s">
        <v>17</v>
      </c>
      <c r="G13" s="118"/>
      <c r="H13" s="145">
        <v>0</v>
      </c>
    </row>
    <row r="14" spans="1:8" s="28" customFormat="1" ht="24" customHeight="1" thickBot="1" x14ac:dyDescent="0.35">
      <c r="A14" s="26" t="s">
        <v>18</v>
      </c>
      <c r="B14" s="27">
        <f t="shared" si="0"/>
        <v>30</v>
      </c>
      <c r="C14" s="138">
        <v>23</v>
      </c>
      <c r="D14" s="139">
        <v>7</v>
      </c>
      <c r="E14" s="30"/>
      <c r="F14" s="31"/>
      <c r="G14" s="119"/>
      <c r="H14" s="32"/>
    </row>
    <row r="15" spans="1:8" s="28" customFormat="1" ht="24" customHeight="1" thickTop="1" thickBot="1" x14ac:dyDescent="0.35">
      <c r="A15" s="22" t="s">
        <v>19</v>
      </c>
      <c r="B15" s="23">
        <f t="shared" si="0"/>
        <v>199</v>
      </c>
      <c r="C15" s="136">
        <v>148</v>
      </c>
      <c r="D15" s="137">
        <v>51</v>
      </c>
      <c r="E15" s="30"/>
      <c r="F15" s="33" t="s">
        <v>20</v>
      </c>
      <c r="G15" s="120"/>
      <c r="H15" s="34">
        <f>SUM(H12:H14)</f>
        <v>0</v>
      </c>
    </row>
    <row r="16" spans="1:8" s="28" customFormat="1" ht="24" customHeight="1" thickTop="1" x14ac:dyDescent="0.3">
      <c r="A16" s="26" t="s">
        <v>21</v>
      </c>
      <c r="B16" s="27">
        <f t="shared" si="0"/>
        <v>7</v>
      </c>
      <c r="C16" s="138">
        <v>5</v>
      </c>
      <c r="D16" s="139">
        <v>2</v>
      </c>
      <c r="E16" s="30"/>
    </row>
    <row r="17" spans="1:11" s="28" customFormat="1" ht="24" customHeight="1" x14ac:dyDescent="0.3">
      <c r="A17" s="22" t="s">
        <v>22</v>
      </c>
      <c r="B17" s="23">
        <f t="shared" si="0"/>
        <v>0</v>
      </c>
      <c r="C17" s="136">
        <v>0</v>
      </c>
      <c r="D17" s="137">
        <v>0</v>
      </c>
      <c r="E17" s="30"/>
    </row>
    <row r="18" spans="1:11" s="28" customFormat="1" ht="24" customHeight="1" thickBot="1" x14ac:dyDescent="0.35">
      <c r="A18" s="35"/>
      <c r="B18" s="36"/>
      <c r="C18" s="36"/>
      <c r="D18" s="37"/>
      <c r="E18" s="30"/>
    </row>
    <row r="19" spans="1:11" s="28" customFormat="1" ht="24" customHeight="1" thickTop="1" x14ac:dyDescent="0.3">
      <c r="A19" s="18"/>
      <c r="B19" s="38">
        <f>SUM(B11:B18)</f>
        <v>433</v>
      </c>
      <c r="C19" s="38">
        <f>SUM(C11:C18)</f>
        <v>323</v>
      </c>
      <c r="D19" s="39">
        <f>SUM(D11:D17)</f>
        <v>110</v>
      </c>
      <c r="E19" s="30"/>
    </row>
    <row r="20" spans="1:11" s="28" customFormat="1" ht="24" customHeight="1" x14ac:dyDescent="0.25">
      <c r="A20" s="18"/>
      <c r="B20" s="40"/>
      <c r="C20" s="40"/>
      <c r="D20" s="20"/>
      <c r="E20" s="30"/>
    </row>
    <row r="21" spans="1:11" s="28" customFormat="1" ht="24" customHeight="1" x14ac:dyDescent="0.25">
      <c r="A21" s="18"/>
      <c r="B21" s="40"/>
      <c r="C21" s="40"/>
      <c r="D21" s="20"/>
      <c r="E21" s="30"/>
    </row>
    <row r="22" spans="1:11" s="28" customFormat="1" ht="24" customHeight="1" x14ac:dyDescent="0.3">
      <c r="A22" s="158" t="s">
        <v>23</v>
      </c>
      <c r="B22" s="159"/>
      <c r="C22" s="159"/>
      <c r="D22" s="160"/>
      <c r="E22" s="30"/>
    </row>
    <row r="23" spans="1:11" s="28" customFormat="1" ht="24" customHeight="1" thickBot="1" x14ac:dyDescent="0.35">
      <c r="A23" s="41"/>
      <c r="B23" s="42"/>
      <c r="C23" s="43"/>
      <c r="D23" s="44"/>
      <c r="E23" s="30"/>
    </row>
    <row r="24" spans="1:11" s="28" customFormat="1" ht="24" customHeight="1" thickTop="1" x14ac:dyDescent="0.3">
      <c r="A24" s="45" t="s">
        <v>24</v>
      </c>
      <c r="B24" s="27">
        <f>+C24+D24</f>
        <v>0</v>
      </c>
      <c r="C24" s="138">
        <v>0</v>
      </c>
      <c r="D24" s="139">
        <v>0</v>
      </c>
      <c r="E24" s="30"/>
      <c r="F24" s="46"/>
      <c r="G24" s="121"/>
      <c r="H24" s="47"/>
      <c r="J24" s="48"/>
      <c r="K24" s="48"/>
    </row>
    <row r="25" spans="1:11" s="28" customFormat="1" ht="24" customHeight="1" x14ac:dyDescent="0.3">
      <c r="A25" s="49" t="s">
        <v>25</v>
      </c>
      <c r="B25" s="23">
        <f>+C25+D25</f>
        <v>0</v>
      </c>
      <c r="C25" s="136">
        <v>0</v>
      </c>
      <c r="D25" s="137">
        <v>0</v>
      </c>
      <c r="E25" s="30"/>
      <c r="F25" s="50" t="s">
        <v>26</v>
      </c>
      <c r="G25" s="122"/>
      <c r="H25" s="51">
        <f>C29+C19</f>
        <v>328</v>
      </c>
      <c r="J25" s="52"/>
      <c r="K25" s="53"/>
    </row>
    <row r="26" spans="1:11" s="28" customFormat="1" ht="24" customHeight="1" x14ac:dyDescent="0.3">
      <c r="A26" s="45" t="s">
        <v>21</v>
      </c>
      <c r="B26" s="27">
        <f>+C26+D26</f>
        <v>-7</v>
      </c>
      <c r="C26" s="138">
        <v>-5</v>
      </c>
      <c r="D26" s="139">
        <v>-2</v>
      </c>
      <c r="E26" s="30"/>
      <c r="F26" s="54" t="s">
        <v>27</v>
      </c>
      <c r="G26" s="123"/>
      <c r="H26" s="51">
        <f>H25*6.5%</f>
        <v>21.32</v>
      </c>
      <c r="J26" s="52"/>
      <c r="K26" s="53"/>
    </row>
    <row r="27" spans="1:11" s="28" customFormat="1" ht="24" customHeight="1" x14ac:dyDescent="0.3">
      <c r="A27" s="55" t="s">
        <v>28</v>
      </c>
      <c r="B27" s="23">
        <f>+C27+D27</f>
        <v>13</v>
      </c>
      <c r="C27" s="136">
        <v>10</v>
      </c>
      <c r="D27" s="137">
        <v>3</v>
      </c>
      <c r="E27" s="30"/>
      <c r="F27" s="56"/>
      <c r="G27" s="124"/>
      <c r="H27" s="51"/>
      <c r="J27" s="52"/>
      <c r="K27" s="53"/>
    </row>
    <row r="28" spans="1:11" s="28" customFormat="1" ht="24" customHeight="1" thickBot="1" x14ac:dyDescent="0.35">
      <c r="A28" s="35"/>
      <c r="B28" s="36"/>
      <c r="C28" s="57"/>
      <c r="D28" s="58"/>
      <c r="E28" s="30"/>
      <c r="F28" s="59" t="s">
        <v>29</v>
      </c>
      <c r="G28" s="125"/>
      <c r="H28" s="60">
        <f>SUM(H25:H27)</f>
        <v>349.32</v>
      </c>
      <c r="J28" s="48"/>
      <c r="K28" s="48"/>
    </row>
    <row r="29" spans="1:11" s="28" customFormat="1" ht="24" customHeight="1" thickTop="1" thickBot="1" x14ac:dyDescent="0.4">
      <c r="A29" s="61"/>
      <c r="B29" s="62">
        <f>SUM(B24:B28)</f>
        <v>6</v>
      </c>
      <c r="C29" s="63">
        <f>SUM(C24:C27)</f>
        <v>5</v>
      </c>
      <c r="D29" s="64">
        <f>SUM(D24:D27)</f>
        <v>1</v>
      </c>
      <c r="E29" s="30"/>
      <c r="F29" s="65"/>
      <c r="G29" s="126"/>
      <c r="H29" s="66"/>
      <c r="J29" s="48"/>
      <c r="K29" s="48"/>
    </row>
    <row r="30" spans="1:11" s="28" customFormat="1" ht="19.5" thickTop="1" x14ac:dyDescent="0.3">
      <c r="B30" s="30"/>
      <c r="J30" s="52"/>
      <c r="K30" s="48"/>
    </row>
    <row r="31" spans="1:11" s="28" customFormat="1" ht="15.75" x14ac:dyDescent="0.25"/>
    <row r="32" spans="1:11" s="28" customFormat="1" ht="15.75" x14ac:dyDescent="0.25"/>
    <row r="33" spans="1:8" s="28" customFormat="1" ht="9" customHeight="1" thickBot="1" x14ac:dyDescent="0.3"/>
    <row r="34" spans="1:8" s="28" customFormat="1" ht="24" customHeight="1" thickTop="1" x14ac:dyDescent="0.35">
      <c r="A34" s="67" t="s">
        <v>30</v>
      </c>
      <c r="B34" s="68"/>
      <c r="C34" s="68"/>
      <c r="D34" s="69"/>
      <c r="F34" s="70"/>
      <c r="G34" s="127"/>
      <c r="H34" s="71"/>
    </row>
    <row r="35" spans="1:8" s="28" customFormat="1" ht="24" customHeight="1" x14ac:dyDescent="0.3">
      <c r="A35" s="72"/>
      <c r="B35" s="73"/>
      <c r="C35" s="73"/>
      <c r="D35" s="74"/>
      <c r="F35" s="75" t="s">
        <v>31</v>
      </c>
      <c r="G35" s="125"/>
      <c r="H35" s="76">
        <f>C54</f>
        <v>371</v>
      </c>
    </row>
    <row r="36" spans="1:8" s="28" customFormat="1" ht="24" customHeight="1" x14ac:dyDescent="0.3">
      <c r="A36" s="72"/>
      <c r="B36" s="73"/>
      <c r="C36" s="73"/>
      <c r="D36" s="74"/>
      <c r="F36" s="75" t="s">
        <v>29</v>
      </c>
      <c r="G36" s="125"/>
      <c r="H36" s="76">
        <f>H28</f>
        <v>349.32</v>
      </c>
    </row>
    <row r="37" spans="1:8" s="28" customFormat="1" ht="33" thickBot="1" x14ac:dyDescent="0.35">
      <c r="A37" s="77" t="s">
        <v>32</v>
      </c>
      <c r="B37" s="14" t="s">
        <v>7</v>
      </c>
      <c r="C37" s="15" t="s">
        <v>33</v>
      </c>
      <c r="D37" s="78" t="s">
        <v>34</v>
      </c>
      <c r="F37" s="75" t="s">
        <v>35</v>
      </c>
      <c r="G37" s="125"/>
      <c r="H37" s="79">
        <f>H35-H36</f>
        <v>21.680000000000007</v>
      </c>
    </row>
    <row r="38" spans="1:8" s="28" customFormat="1" ht="23.45" customHeight="1" thickTop="1" thickBot="1" x14ac:dyDescent="0.3">
      <c r="A38" s="80"/>
      <c r="B38" s="19"/>
      <c r="C38" s="19"/>
      <c r="D38" s="81"/>
      <c r="F38" s="82"/>
      <c r="G38" s="128"/>
      <c r="H38" s="83"/>
    </row>
    <row r="39" spans="1:8" s="28" customFormat="1" ht="24.6" customHeight="1" thickTop="1" x14ac:dyDescent="0.3">
      <c r="A39" s="84" t="s">
        <v>36</v>
      </c>
      <c r="B39" s="23">
        <f t="shared" ref="B39:B52" si="1">+C39+D39</f>
        <v>303</v>
      </c>
      <c r="C39" s="136">
        <v>303</v>
      </c>
      <c r="D39" s="140">
        <v>0</v>
      </c>
    </row>
    <row r="40" spans="1:8" s="28" customFormat="1" ht="24.6" customHeight="1" x14ac:dyDescent="0.3">
      <c r="A40" s="85" t="s">
        <v>37</v>
      </c>
      <c r="B40" s="27">
        <f t="shared" si="1"/>
        <v>0</v>
      </c>
      <c r="C40" s="138">
        <v>0</v>
      </c>
      <c r="D40" s="141">
        <v>0</v>
      </c>
      <c r="F40" s="86" t="str">
        <f>IF(H37&gt;0, "ÜBERKOMPENSATION","UNTERKOMPENSATION")</f>
        <v>ÜBERKOMPENSATION</v>
      </c>
      <c r="G40" s="86"/>
    </row>
    <row r="41" spans="1:8" s="28" customFormat="1" ht="24.6" customHeight="1" thickBot="1" x14ac:dyDescent="0.35">
      <c r="A41" s="84" t="s">
        <v>38</v>
      </c>
      <c r="B41" s="23">
        <f t="shared" si="1"/>
        <v>10</v>
      </c>
      <c r="C41" s="136">
        <v>10</v>
      </c>
      <c r="D41" s="140">
        <v>0</v>
      </c>
      <c r="F41" s="19"/>
      <c r="G41" s="19"/>
      <c r="H41" s="19"/>
    </row>
    <row r="42" spans="1:8" s="28" customFormat="1" ht="24.6" customHeight="1" thickTop="1" x14ac:dyDescent="0.35">
      <c r="A42" s="85" t="s">
        <v>39</v>
      </c>
      <c r="B42" s="27">
        <f t="shared" si="1"/>
        <v>7</v>
      </c>
      <c r="C42" s="138">
        <v>7</v>
      </c>
      <c r="D42" s="141">
        <v>0</v>
      </c>
      <c r="F42" s="161" t="s">
        <v>40</v>
      </c>
      <c r="G42" s="162"/>
      <c r="H42" s="163" t="s">
        <v>41</v>
      </c>
    </row>
    <row r="43" spans="1:8" s="28" customFormat="1" ht="24.6" customHeight="1" x14ac:dyDescent="0.3">
      <c r="A43" s="84" t="s">
        <v>42</v>
      </c>
      <c r="B43" s="23">
        <f t="shared" si="1"/>
        <v>42</v>
      </c>
      <c r="C43" s="136">
        <v>0</v>
      </c>
      <c r="D43" s="140">
        <v>42</v>
      </c>
      <c r="E43" s="87"/>
      <c r="F43" s="88"/>
      <c r="G43" s="19"/>
      <c r="H43" s="89"/>
    </row>
    <row r="44" spans="1:8" s="28" customFormat="1" ht="24.6" customHeight="1" x14ac:dyDescent="0.3">
      <c r="A44" s="85" t="s">
        <v>43</v>
      </c>
      <c r="B44" s="27">
        <f t="shared" si="1"/>
        <v>0</v>
      </c>
      <c r="C44" s="138">
        <v>0</v>
      </c>
      <c r="D44" s="141">
        <v>0</v>
      </c>
      <c r="E44" s="4"/>
      <c r="F44" s="90" t="str">
        <f>F40</f>
        <v>ÜBERKOMPENSATION</v>
      </c>
      <c r="G44" s="129"/>
      <c r="H44" s="91">
        <f>-H37</f>
        <v>-21.680000000000007</v>
      </c>
    </row>
    <row r="45" spans="1:8" s="28" customFormat="1" ht="24.6" customHeight="1" x14ac:dyDescent="0.3">
      <c r="A45" s="84" t="s">
        <v>44</v>
      </c>
      <c r="B45" s="23">
        <f t="shared" si="1"/>
        <v>1</v>
      </c>
      <c r="C45" s="136">
        <v>1</v>
      </c>
      <c r="D45" s="140">
        <v>0</v>
      </c>
      <c r="E45" s="4"/>
      <c r="F45" s="92" t="s">
        <v>45</v>
      </c>
      <c r="G45" s="113"/>
      <c r="H45" s="93">
        <f>C56</f>
        <v>41</v>
      </c>
    </row>
    <row r="46" spans="1:8" s="28" customFormat="1" ht="24.6" customHeight="1" x14ac:dyDescent="0.3">
      <c r="A46" s="85" t="s">
        <v>46</v>
      </c>
      <c r="B46" s="27">
        <f t="shared" si="1"/>
        <v>0</v>
      </c>
      <c r="C46" s="138">
        <v>0</v>
      </c>
      <c r="D46" s="141">
        <v>0</v>
      </c>
      <c r="E46" s="4"/>
      <c r="F46" s="94" t="s">
        <v>61</v>
      </c>
      <c r="G46" s="130"/>
      <c r="H46" s="153">
        <f>IF(H44&gt;=H45,H45,IF(AND(H44&lt;H45,H44&gt;=0),H44,0))</f>
        <v>0</v>
      </c>
    </row>
    <row r="47" spans="1:8" s="28" customFormat="1" ht="24.6" customHeight="1" x14ac:dyDescent="0.3">
      <c r="A47" s="84" t="s">
        <v>47</v>
      </c>
      <c r="B47" s="23">
        <f t="shared" si="1"/>
        <v>0</v>
      </c>
      <c r="C47" s="136">
        <v>0</v>
      </c>
      <c r="D47" s="140">
        <v>0</v>
      </c>
      <c r="F47" s="95"/>
      <c r="G47" s="131"/>
      <c r="H47" s="96"/>
    </row>
    <row r="48" spans="1:8" s="28" customFormat="1" ht="24.6" customHeight="1" x14ac:dyDescent="0.3">
      <c r="A48" s="85" t="s">
        <v>48</v>
      </c>
      <c r="B48" s="27">
        <f t="shared" si="1"/>
        <v>0</v>
      </c>
      <c r="C48" s="138">
        <v>0</v>
      </c>
      <c r="D48" s="141">
        <v>0</v>
      </c>
      <c r="F48" s="150" t="s">
        <v>56</v>
      </c>
      <c r="G48" s="132"/>
      <c r="H48" s="146">
        <v>4</v>
      </c>
    </row>
    <row r="49" spans="1:8" s="28" customFormat="1" ht="24.6" customHeight="1" x14ac:dyDescent="0.3">
      <c r="A49" s="84" t="s">
        <v>49</v>
      </c>
      <c r="B49" s="23">
        <f t="shared" si="1"/>
        <v>0</v>
      </c>
      <c r="C49" s="136">
        <v>0</v>
      </c>
      <c r="D49" s="140">
        <v>0</v>
      </c>
      <c r="F49" s="151" t="s">
        <v>57</v>
      </c>
      <c r="G49" s="133"/>
      <c r="H49" s="147">
        <v>3</v>
      </c>
    </row>
    <row r="50" spans="1:8" s="28" customFormat="1" ht="24.6" customHeight="1" x14ac:dyDescent="0.3">
      <c r="A50" s="85" t="s">
        <v>50</v>
      </c>
      <c r="B50" s="27">
        <f t="shared" si="1"/>
        <v>50</v>
      </c>
      <c r="C50" s="138">
        <v>50</v>
      </c>
      <c r="D50" s="141">
        <v>0</v>
      </c>
      <c r="F50" s="94" t="s">
        <v>51</v>
      </c>
      <c r="G50" s="130"/>
      <c r="H50" s="98">
        <f>SUM(H48:H49)</f>
        <v>7</v>
      </c>
    </row>
    <row r="51" spans="1:8" s="28" customFormat="1" ht="24.6" customHeight="1" x14ac:dyDescent="0.3">
      <c r="A51" s="84" t="s">
        <v>52</v>
      </c>
      <c r="B51" s="23">
        <f t="shared" si="1"/>
        <v>1</v>
      </c>
      <c r="C51" s="136">
        <v>0</v>
      </c>
      <c r="D51" s="140">
        <v>1</v>
      </c>
      <c r="F51" s="95"/>
      <c r="G51" s="131"/>
      <c r="H51" s="96"/>
    </row>
    <row r="52" spans="1:8" s="28" customFormat="1" ht="24.6" customHeight="1" x14ac:dyDescent="0.3">
      <c r="A52" s="85" t="s">
        <v>53</v>
      </c>
      <c r="B52" s="27">
        <f t="shared" si="1"/>
        <v>65</v>
      </c>
      <c r="C52" s="138">
        <v>0</v>
      </c>
      <c r="D52" s="141">
        <v>65</v>
      </c>
      <c r="F52" s="99" t="s">
        <v>62</v>
      </c>
      <c r="G52" s="134"/>
      <c r="H52" s="91">
        <f>IF(H46&lt;0,-H50,H46-H50)</f>
        <v>-7</v>
      </c>
    </row>
    <row r="53" spans="1:8" s="28" customFormat="1" ht="24.6" customHeight="1" thickBot="1" x14ac:dyDescent="0.35">
      <c r="A53" s="100"/>
      <c r="B53" s="36"/>
      <c r="C53" s="57"/>
      <c r="D53" s="101"/>
      <c r="F53" s="99"/>
      <c r="G53" s="134"/>
      <c r="H53" s="91"/>
    </row>
    <row r="54" spans="1:8" s="28" customFormat="1" ht="24.6" customHeight="1" thickTop="1" thickBot="1" x14ac:dyDescent="0.35">
      <c r="A54" s="102" t="s">
        <v>54</v>
      </c>
      <c r="B54" s="103">
        <f>SUM(B39:B53)</f>
        <v>479</v>
      </c>
      <c r="C54" s="103">
        <f>SUM(C39:C53)</f>
        <v>371</v>
      </c>
      <c r="D54" s="104">
        <f>SUM(D39:D52)</f>
        <v>108</v>
      </c>
      <c r="F54" s="150" t="s">
        <v>58</v>
      </c>
      <c r="G54" s="148">
        <v>0.5</v>
      </c>
      <c r="H54" s="97">
        <f>IF(H46&lt;=0,0,H46*G54)</f>
        <v>0</v>
      </c>
    </row>
    <row r="55" spans="1:8" s="28" customFormat="1" ht="24.6" customHeight="1" thickTop="1" thickBot="1" x14ac:dyDescent="0.35">
      <c r="F55" s="152" t="s">
        <v>59</v>
      </c>
      <c r="G55" s="149">
        <v>0.4</v>
      </c>
      <c r="H55" s="105">
        <f>IF(H46&lt;0,0,H46*G55)</f>
        <v>0</v>
      </c>
    </row>
    <row r="56" spans="1:8" s="28" customFormat="1" ht="24.6" customHeight="1" thickTop="1" x14ac:dyDescent="0.3">
      <c r="A56" s="84" t="s">
        <v>45</v>
      </c>
      <c r="B56" s="23">
        <f t="shared" ref="B56" si="2">+C56+D56</f>
        <v>41</v>
      </c>
      <c r="C56" s="136">
        <v>41</v>
      </c>
      <c r="D56" s="140">
        <v>0</v>
      </c>
    </row>
    <row r="57" spans="1:8" s="28" customFormat="1" ht="15.75" x14ac:dyDescent="0.25">
      <c r="A57" s="106"/>
      <c r="B57" s="107"/>
      <c r="C57" s="107"/>
      <c r="D57" s="30"/>
    </row>
    <row r="58" spans="1:8" s="28" customFormat="1" ht="15.75" x14ac:dyDescent="0.25">
      <c r="A58" s="106"/>
      <c r="B58" s="107"/>
      <c r="C58" s="107"/>
      <c r="D58" s="30"/>
    </row>
    <row r="59" spans="1:8" s="28" customFormat="1" ht="15.75" x14ac:dyDescent="0.25">
      <c r="A59" s="108"/>
      <c r="B59" s="108"/>
      <c r="C59" s="108"/>
      <c r="D59" s="108"/>
      <c r="E59" s="109"/>
      <c r="F59" s="108"/>
      <c r="G59" s="108"/>
      <c r="H59" s="108"/>
    </row>
    <row r="60" spans="1:8" s="28" customFormat="1" ht="59.45" customHeight="1" x14ac:dyDescent="0.25">
      <c r="A60" s="108"/>
      <c r="B60" s="108"/>
      <c r="C60" s="108"/>
      <c r="D60" s="108"/>
      <c r="E60" s="108"/>
      <c r="F60" s="108"/>
      <c r="G60" s="108"/>
      <c r="H60" s="108"/>
    </row>
    <row r="61" spans="1:8" s="28" customFormat="1" ht="15.75" x14ac:dyDescent="0.25">
      <c r="A61" s="110"/>
      <c r="B61" s="110"/>
      <c r="C61" s="110"/>
      <c r="D61" s="110"/>
      <c r="E61" s="108"/>
    </row>
    <row r="62" spans="1:8" s="28" customFormat="1" ht="15.75" x14ac:dyDescent="0.25">
      <c r="A62" s="110"/>
      <c r="B62" s="110"/>
      <c r="C62" s="110"/>
      <c r="D62" s="110"/>
      <c r="E62" s="109"/>
    </row>
    <row r="63" spans="1:8" s="28" customFormat="1" ht="15.75" x14ac:dyDescent="0.25">
      <c r="E63" s="111"/>
    </row>
    <row r="64" spans="1:8" s="28" customFormat="1" ht="15.75" x14ac:dyDescent="0.25">
      <c r="E64" s="110"/>
    </row>
    <row r="65" spans="5:5" s="28" customFormat="1" ht="15.75" x14ac:dyDescent="0.25">
      <c r="E65" s="110"/>
    </row>
    <row r="66" spans="5:5" s="28" customFormat="1" ht="15.75" x14ac:dyDescent="0.25"/>
    <row r="67" spans="5:5" s="28" customFormat="1" ht="15.75" x14ac:dyDescent="0.25"/>
    <row r="68" spans="5:5" s="28" customFormat="1" ht="15.75" x14ac:dyDescent="0.25">
      <c r="E68" s="112"/>
    </row>
    <row r="69" spans="5:5" s="28" customFormat="1" ht="15.75" x14ac:dyDescent="0.25"/>
    <row r="70" spans="5:5" s="28" customFormat="1" ht="15.75" x14ac:dyDescent="0.25"/>
    <row r="71" spans="5:5" s="28" customFormat="1" ht="15.75" x14ac:dyDescent="0.25"/>
    <row r="72" spans="5:5" s="28" customFormat="1" ht="15.75" x14ac:dyDescent="0.25"/>
    <row r="73" spans="5:5" s="28" customFormat="1" ht="15.75" x14ac:dyDescent="0.25"/>
    <row r="74" spans="5:5" s="28" customFormat="1" ht="15.75" x14ac:dyDescent="0.25"/>
    <row r="75" spans="5:5" s="28" customFormat="1" ht="15.75" x14ac:dyDescent="0.25"/>
    <row r="76" spans="5:5" s="28" customFormat="1" ht="15.75" x14ac:dyDescent="0.25"/>
    <row r="77" spans="5:5" s="28" customFormat="1" ht="15.75" x14ac:dyDescent="0.25"/>
    <row r="78" spans="5:5" s="28" customFormat="1" ht="15.75" x14ac:dyDescent="0.25"/>
    <row r="79" spans="5:5" s="28" customFormat="1" ht="15.75" x14ac:dyDescent="0.25"/>
    <row r="80" spans="5:5" s="28" customFormat="1" ht="15.75" x14ac:dyDescent="0.25"/>
    <row r="81" spans="6:8" s="28" customFormat="1" ht="15.75" x14ac:dyDescent="0.25"/>
    <row r="82" spans="6:8" s="28" customFormat="1" ht="15.75" x14ac:dyDescent="0.25"/>
    <row r="83" spans="6:8" s="28" customFormat="1" ht="15.75" x14ac:dyDescent="0.25"/>
    <row r="84" spans="6:8" s="28" customFormat="1" ht="15.75" x14ac:dyDescent="0.25"/>
    <row r="85" spans="6:8" s="28" customFormat="1" ht="15.75" x14ac:dyDescent="0.25"/>
    <row r="86" spans="6:8" s="28" customFormat="1" ht="15.75" x14ac:dyDescent="0.25"/>
    <row r="87" spans="6:8" s="28" customFormat="1" ht="15.75" x14ac:dyDescent="0.25"/>
    <row r="88" spans="6:8" s="28" customFormat="1" ht="15.75" x14ac:dyDescent="0.25"/>
    <row r="89" spans="6:8" s="28" customFormat="1" ht="15.75" x14ac:dyDescent="0.25">
      <c r="F89" s="4"/>
      <c r="G89" s="4"/>
      <c r="H89" s="4"/>
    </row>
    <row r="90" spans="6:8" s="28" customFormat="1" ht="15.75" x14ac:dyDescent="0.25">
      <c r="F90" s="4"/>
      <c r="G90" s="4"/>
      <c r="H90" s="4"/>
    </row>
    <row r="91" spans="6:8" s="28" customFormat="1" ht="15.75" x14ac:dyDescent="0.25">
      <c r="F91" s="4"/>
      <c r="G91" s="4"/>
      <c r="H91" s="4"/>
    </row>
    <row r="92" spans="6:8" s="28" customFormat="1" ht="15.75" x14ac:dyDescent="0.25">
      <c r="F92" s="4"/>
      <c r="G92" s="4"/>
      <c r="H92" s="4"/>
    </row>
    <row r="93" spans="6:8" s="28" customFormat="1" ht="15.75" x14ac:dyDescent="0.25">
      <c r="F93" s="4"/>
      <c r="G93" s="4"/>
      <c r="H93" s="4"/>
    </row>
    <row r="94" spans="6:8" s="28" customFormat="1" ht="15.75" x14ac:dyDescent="0.25">
      <c r="F94" s="4"/>
      <c r="G94" s="4"/>
      <c r="H94" s="4"/>
    </row>
    <row r="95" spans="6:8" s="28" customFormat="1" ht="15.75" x14ac:dyDescent="0.25">
      <c r="F95" s="4"/>
      <c r="G95" s="4"/>
      <c r="H95" s="4"/>
    </row>
    <row r="96" spans="6:8" s="28" customFormat="1" ht="15.75" x14ac:dyDescent="0.25">
      <c r="F96" s="4"/>
      <c r="G96" s="4"/>
      <c r="H96" s="4"/>
    </row>
    <row r="97" spans="1:8" s="28" customFormat="1" ht="15.75" x14ac:dyDescent="0.25">
      <c r="F97" s="4"/>
      <c r="G97" s="4"/>
      <c r="H97" s="4"/>
    </row>
    <row r="98" spans="1:8" s="28" customFormat="1" ht="15.75" x14ac:dyDescent="0.25">
      <c r="A98" s="4"/>
      <c r="B98" s="4"/>
      <c r="C98" s="4"/>
      <c r="D98" s="4"/>
      <c r="F98" s="4"/>
      <c r="G98" s="4"/>
      <c r="H98" s="4"/>
    </row>
    <row r="99" spans="1:8" s="28" customFormat="1" ht="15.75" x14ac:dyDescent="0.25">
      <c r="A99" s="4"/>
      <c r="B99" s="4"/>
      <c r="C99" s="4"/>
      <c r="D99" s="4"/>
      <c r="F99" s="4"/>
      <c r="G99" s="4"/>
      <c r="H99" s="4"/>
    </row>
    <row r="100" spans="1:8" s="28" customFormat="1" ht="15.75" x14ac:dyDescent="0.25">
      <c r="A100" s="4"/>
      <c r="B100" s="4"/>
      <c r="C100" s="4"/>
      <c r="D100" s="4"/>
      <c r="F100" s="4"/>
      <c r="G100" s="4"/>
      <c r="H100" s="4"/>
    </row>
    <row r="101" spans="1:8" s="28" customFormat="1" ht="15.75" x14ac:dyDescent="0.25">
      <c r="A101" s="4"/>
      <c r="B101" s="4"/>
      <c r="C101" s="4"/>
      <c r="D101" s="4"/>
      <c r="F101" s="4"/>
      <c r="G101" s="4"/>
      <c r="H101" s="4"/>
    </row>
    <row r="102" spans="1:8" s="28" customFormat="1" ht="15.75" x14ac:dyDescent="0.25">
      <c r="A102" s="4"/>
      <c r="B102" s="4"/>
      <c r="C102" s="4"/>
      <c r="D102" s="4"/>
      <c r="F102" s="4"/>
      <c r="G102" s="4"/>
      <c r="H102" s="4"/>
    </row>
    <row r="103" spans="1:8" s="28" customFormat="1" ht="15.75" x14ac:dyDescent="0.25">
      <c r="A103" s="4"/>
      <c r="B103" s="4"/>
      <c r="C103" s="4"/>
      <c r="D103" s="4"/>
      <c r="F103" s="4"/>
      <c r="G103" s="4"/>
      <c r="H103" s="4"/>
    </row>
    <row r="104" spans="1:8" s="28" customFormat="1" ht="15.75" x14ac:dyDescent="0.25">
      <c r="A104" s="4"/>
      <c r="B104" s="4"/>
      <c r="C104" s="4"/>
      <c r="D104" s="4"/>
      <c r="F104" s="4"/>
      <c r="G104" s="4"/>
      <c r="H104" s="4"/>
    </row>
    <row r="105" spans="1:8" s="28" customFormat="1" ht="15.75" x14ac:dyDescent="0.25">
      <c r="A105" s="4"/>
      <c r="B105" s="4"/>
      <c r="C105" s="4"/>
      <c r="D105" s="4"/>
      <c r="F105" s="4"/>
      <c r="G105" s="4"/>
      <c r="H105" s="4"/>
    </row>
    <row r="106" spans="1:8" s="28" customFormat="1" ht="15.75" x14ac:dyDescent="0.25">
      <c r="A106" s="4"/>
      <c r="B106" s="4"/>
      <c r="C106" s="4"/>
      <c r="D106" s="4"/>
      <c r="F106" s="4"/>
      <c r="G106" s="4"/>
      <c r="H106" s="4"/>
    </row>
    <row r="107" spans="1:8" s="28" customFormat="1" ht="15.75" x14ac:dyDescent="0.25">
      <c r="A107" s="4"/>
      <c r="B107" s="4"/>
      <c r="C107" s="4"/>
      <c r="D107" s="4"/>
      <c r="F107" s="4"/>
      <c r="G107" s="4"/>
      <c r="H107" s="4"/>
    </row>
    <row r="108" spans="1:8" s="28" customFormat="1" ht="15.75" x14ac:dyDescent="0.25">
      <c r="A108" s="4"/>
      <c r="B108" s="4"/>
      <c r="C108" s="4"/>
      <c r="D108" s="4"/>
      <c r="F108" s="4"/>
      <c r="G108" s="4"/>
      <c r="H108" s="4"/>
    </row>
  </sheetData>
  <sheetProtection password="DED4" sheet="1" objects="1" scenarios="1"/>
  <mergeCells count="4">
    <mergeCell ref="A6:D6"/>
    <mergeCell ref="F6:H6"/>
    <mergeCell ref="A22:D22"/>
    <mergeCell ref="F42:H42"/>
  </mergeCells>
  <pageMargins left="0.78740157499999996" right="0.78740157499999996" top="0.984251969" bottom="0.984251969" header="0.4921259845" footer="0.4921259845"/>
  <pageSetup paperSize="9" scale="42"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K108"/>
  <sheetViews>
    <sheetView showGridLines="0" tabSelected="1" topLeftCell="A31" zoomScale="80" zoomScaleNormal="80" zoomScalePageLayoutView="50" workbookViewId="0">
      <selection activeCell="F46" sqref="F46"/>
    </sheetView>
  </sheetViews>
  <sheetFormatPr baseColWidth="10" defaultColWidth="11.5703125" defaultRowHeight="12.75" x14ac:dyDescent="0.2"/>
  <cols>
    <col min="1" max="1" width="57.42578125" style="4" customWidth="1"/>
    <col min="2" max="4" width="18.85546875" style="4" customWidth="1"/>
    <col min="5" max="5" width="11.5703125" style="4"/>
    <col min="6" max="6" width="60.140625" style="4" customWidth="1"/>
    <col min="7" max="7" width="6.140625" style="4" customWidth="1"/>
    <col min="8" max="8" width="11.5703125" style="4"/>
    <col min="9" max="10" width="11.5703125" style="4" customWidth="1"/>
    <col min="11" max="16384" width="11.5703125" style="4"/>
  </cols>
  <sheetData>
    <row r="2" spans="1:8" s="1" customFormat="1" ht="28.5" x14ac:dyDescent="0.45">
      <c r="A2" s="1" t="s">
        <v>0</v>
      </c>
      <c r="B2" s="2" t="s">
        <v>1</v>
      </c>
      <c r="C2" s="135"/>
      <c r="F2" s="135" t="s">
        <v>55</v>
      </c>
    </row>
    <row r="3" spans="1:8" s="1" customFormat="1" ht="28.5" x14ac:dyDescent="0.45">
      <c r="B3" s="2"/>
    </row>
    <row r="4" spans="1:8" s="1" customFormat="1" ht="28.5" x14ac:dyDescent="0.45">
      <c r="A4" s="3" t="s">
        <v>2</v>
      </c>
      <c r="B4" s="2"/>
    </row>
    <row r="5" spans="1:8" ht="37.15" customHeight="1" thickBot="1" x14ac:dyDescent="0.25"/>
    <row r="6" spans="1:8" ht="24" customHeight="1" thickTop="1" x14ac:dyDescent="0.35">
      <c r="A6" s="154" t="s">
        <v>3</v>
      </c>
      <c r="B6" s="155"/>
      <c r="C6" s="155"/>
      <c r="D6" s="156"/>
      <c r="F6" s="154" t="s">
        <v>4</v>
      </c>
      <c r="G6" s="155"/>
      <c r="H6" s="157"/>
    </row>
    <row r="7" spans="1:8" ht="24" customHeight="1" x14ac:dyDescent="0.25">
      <c r="A7" s="5"/>
      <c r="B7" s="6"/>
      <c r="C7" s="7"/>
      <c r="D7" s="8"/>
      <c r="F7" s="5"/>
      <c r="G7" s="73"/>
      <c r="H7" s="9"/>
    </row>
    <row r="8" spans="1:8" ht="24" customHeight="1" x14ac:dyDescent="0.3">
      <c r="A8" s="5"/>
      <c r="B8" s="10"/>
      <c r="C8" s="10"/>
      <c r="D8" s="11"/>
      <c r="F8" s="12" t="s">
        <v>5</v>
      </c>
      <c r="G8" s="113"/>
      <c r="H8" s="142"/>
    </row>
    <row r="9" spans="1:8" ht="32.25" x14ac:dyDescent="0.3">
      <c r="A9" s="13" t="s">
        <v>6</v>
      </c>
      <c r="B9" s="14" t="s">
        <v>7</v>
      </c>
      <c r="C9" s="15" t="s">
        <v>8</v>
      </c>
      <c r="D9" s="16" t="s">
        <v>9</v>
      </c>
      <c r="F9" s="17" t="s">
        <v>10</v>
      </c>
      <c r="G9" s="114"/>
      <c r="H9" s="143"/>
    </row>
    <row r="10" spans="1:8" ht="24" customHeight="1" x14ac:dyDescent="0.25">
      <c r="A10" s="18"/>
      <c r="B10" s="19"/>
      <c r="C10" s="19"/>
      <c r="D10" s="20"/>
      <c r="F10" s="21" t="s">
        <v>11</v>
      </c>
      <c r="G10" s="115"/>
      <c r="H10" s="144"/>
    </row>
    <row r="11" spans="1:8" ht="24" customHeight="1" x14ac:dyDescent="0.3">
      <c r="A11" s="22" t="s">
        <v>12</v>
      </c>
      <c r="B11" s="23">
        <f>C11+D11</f>
        <v>0</v>
      </c>
      <c r="C11" s="136"/>
      <c r="D11" s="137"/>
      <c r="F11" s="24" t="s">
        <v>13</v>
      </c>
      <c r="G11" s="116"/>
      <c r="H11" s="25">
        <f>H8+H9</f>
        <v>0</v>
      </c>
    </row>
    <row r="12" spans="1:8" s="28" customFormat="1" ht="24" customHeight="1" x14ac:dyDescent="0.3">
      <c r="A12" s="26" t="s">
        <v>14</v>
      </c>
      <c r="B12" s="27">
        <f t="shared" ref="B12:B17" si="0">C12+D12</f>
        <v>0</v>
      </c>
      <c r="C12" s="138"/>
      <c r="D12" s="139"/>
      <c r="F12" s="26" t="s">
        <v>15</v>
      </c>
      <c r="G12" s="117"/>
      <c r="H12" s="29">
        <f>H11*6%</f>
        <v>0</v>
      </c>
    </row>
    <row r="13" spans="1:8" s="28" customFormat="1" ht="24" customHeight="1" x14ac:dyDescent="0.3">
      <c r="A13" s="22" t="s">
        <v>16</v>
      </c>
      <c r="B13" s="23">
        <f t="shared" si="0"/>
        <v>0</v>
      </c>
      <c r="C13" s="136"/>
      <c r="D13" s="137"/>
      <c r="F13" s="22" t="s">
        <v>17</v>
      </c>
      <c r="G13" s="118"/>
      <c r="H13" s="145"/>
    </row>
    <row r="14" spans="1:8" s="28" customFormat="1" ht="24" customHeight="1" thickBot="1" x14ac:dyDescent="0.35">
      <c r="A14" s="26" t="s">
        <v>18</v>
      </c>
      <c r="B14" s="27">
        <f t="shared" si="0"/>
        <v>0</v>
      </c>
      <c r="C14" s="138"/>
      <c r="D14" s="139"/>
      <c r="E14" s="30"/>
      <c r="F14" s="31"/>
      <c r="G14" s="119"/>
      <c r="H14" s="32"/>
    </row>
    <row r="15" spans="1:8" s="28" customFormat="1" ht="24" customHeight="1" thickTop="1" thickBot="1" x14ac:dyDescent="0.35">
      <c r="A15" s="22" t="s">
        <v>19</v>
      </c>
      <c r="B15" s="23">
        <f t="shared" si="0"/>
        <v>0</v>
      </c>
      <c r="C15" s="136"/>
      <c r="D15" s="137"/>
      <c r="E15" s="30"/>
      <c r="F15" s="33" t="s">
        <v>20</v>
      </c>
      <c r="G15" s="120"/>
      <c r="H15" s="34">
        <f>SUM(H12:H14)</f>
        <v>0</v>
      </c>
    </row>
    <row r="16" spans="1:8" s="28" customFormat="1" ht="24" customHeight="1" thickTop="1" x14ac:dyDescent="0.3">
      <c r="A16" s="26" t="s">
        <v>21</v>
      </c>
      <c r="B16" s="27">
        <f t="shared" si="0"/>
        <v>0</v>
      </c>
      <c r="C16" s="138"/>
      <c r="D16" s="139"/>
      <c r="E16" s="30"/>
    </row>
    <row r="17" spans="1:11" s="28" customFormat="1" ht="24" customHeight="1" x14ac:dyDescent="0.3">
      <c r="A17" s="22" t="s">
        <v>22</v>
      </c>
      <c r="B17" s="23">
        <f t="shared" si="0"/>
        <v>0</v>
      </c>
      <c r="C17" s="136"/>
      <c r="D17" s="137"/>
      <c r="E17" s="30"/>
    </row>
    <row r="18" spans="1:11" s="28" customFormat="1" ht="24" customHeight="1" thickBot="1" x14ac:dyDescent="0.35">
      <c r="A18" s="35"/>
      <c r="B18" s="36"/>
      <c r="C18" s="36"/>
      <c r="D18" s="37"/>
      <c r="E18" s="30"/>
    </row>
    <row r="19" spans="1:11" s="28" customFormat="1" ht="24" customHeight="1" thickTop="1" x14ac:dyDescent="0.3">
      <c r="A19" s="18"/>
      <c r="B19" s="38">
        <f>SUM(B11:B18)</f>
        <v>0</v>
      </c>
      <c r="C19" s="38">
        <f>SUM(C11:C18)</f>
        <v>0</v>
      </c>
      <c r="D19" s="39">
        <f>SUM(D11:D17)</f>
        <v>0</v>
      </c>
      <c r="E19" s="30"/>
    </row>
    <row r="20" spans="1:11" s="28" customFormat="1" ht="24" customHeight="1" x14ac:dyDescent="0.25">
      <c r="A20" s="18"/>
      <c r="B20" s="40"/>
      <c r="C20" s="40"/>
      <c r="D20" s="20"/>
      <c r="E20" s="30"/>
    </row>
    <row r="21" spans="1:11" s="28" customFormat="1" ht="24" customHeight="1" x14ac:dyDescent="0.25">
      <c r="A21" s="18"/>
      <c r="B21" s="40"/>
      <c r="C21" s="40"/>
      <c r="D21" s="20"/>
      <c r="E21" s="30"/>
    </row>
    <row r="22" spans="1:11" s="28" customFormat="1" ht="24" customHeight="1" x14ac:dyDescent="0.3">
      <c r="A22" s="158" t="s">
        <v>23</v>
      </c>
      <c r="B22" s="159"/>
      <c r="C22" s="159"/>
      <c r="D22" s="160"/>
      <c r="E22" s="30"/>
    </row>
    <row r="23" spans="1:11" s="28" customFormat="1" ht="24" customHeight="1" thickBot="1" x14ac:dyDescent="0.35">
      <c r="A23" s="41"/>
      <c r="B23" s="42"/>
      <c r="C23" s="43"/>
      <c r="D23" s="44"/>
      <c r="E23" s="30"/>
    </row>
    <row r="24" spans="1:11" s="28" customFormat="1" ht="24" customHeight="1" thickTop="1" x14ac:dyDescent="0.3">
      <c r="A24" s="45" t="s">
        <v>24</v>
      </c>
      <c r="B24" s="27">
        <f>+C24+D24</f>
        <v>0</v>
      </c>
      <c r="C24" s="138"/>
      <c r="D24" s="139"/>
      <c r="E24" s="30"/>
      <c r="F24" s="46"/>
      <c r="G24" s="121"/>
      <c r="H24" s="47"/>
      <c r="J24" s="48"/>
      <c r="K24" s="48"/>
    </row>
    <row r="25" spans="1:11" s="28" customFormat="1" ht="24" customHeight="1" x14ac:dyDescent="0.3">
      <c r="A25" s="49" t="s">
        <v>25</v>
      </c>
      <c r="B25" s="23">
        <f>+C25+D25</f>
        <v>0</v>
      </c>
      <c r="C25" s="136"/>
      <c r="D25" s="137"/>
      <c r="E25" s="30"/>
      <c r="F25" s="50" t="s">
        <v>26</v>
      </c>
      <c r="G25" s="122"/>
      <c r="H25" s="51">
        <f>C29+C19</f>
        <v>0</v>
      </c>
      <c r="J25" s="52"/>
      <c r="K25" s="53"/>
    </row>
    <row r="26" spans="1:11" s="28" customFormat="1" ht="24" customHeight="1" x14ac:dyDescent="0.3">
      <c r="A26" s="45" t="s">
        <v>21</v>
      </c>
      <c r="B26" s="27">
        <f>+C26+D26</f>
        <v>0</v>
      </c>
      <c r="C26" s="138"/>
      <c r="D26" s="139"/>
      <c r="E26" s="30"/>
      <c r="F26" s="54" t="s">
        <v>27</v>
      </c>
      <c r="G26" s="123"/>
      <c r="H26" s="51">
        <f>H25*6.5%</f>
        <v>0</v>
      </c>
      <c r="J26" s="52"/>
      <c r="K26" s="53"/>
    </row>
    <row r="27" spans="1:11" s="28" customFormat="1" ht="24" customHeight="1" x14ac:dyDescent="0.3">
      <c r="A27" s="55" t="s">
        <v>28</v>
      </c>
      <c r="B27" s="23">
        <f>+C27+D27</f>
        <v>0</v>
      </c>
      <c r="C27" s="136"/>
      <c r="D27" s="137"/>
      <c r="E27" s="30"/>
      <c r="F27" s="56"/>
      <c r="G27" s="124"/>
      <c r="H27" s="51"/>
      <c r="J27" s="52"/>
      <c r="K27" s="53"/>
    </row>
    <row r="28" spans="1:11" s="28" customFormat="1" ht="24" customHeight="1" thickBot="1" x14ac:dyDescent="0.35">
      <c r="A28" s="35"/>
      <c r="B28" s="36"/>
      <c r="C28" s="57"/>
      <c r="D28" s="58"/>
      <c r="E28" s="30"/>
      <c r="F28" s="59" t="s">
        <v>29</v>
      </c>
      <c r="G28" s="125"/>
      <c r="H28" s="60">
        <f>SUM(H25:H27)</f>
        <v>0</v>
      </c>
      <c r="J28" s="48"/>
      <c r="K28" s="48"/>
    </row>
    <row r="29" spans="1:11" s="28" customFormat="1" ht="24" customHeight="1" thickTop="1" thickBot="1" x14ac:dyDescent="0.4">
      <c r="A29" s="61"/>
      <c r="B29" s="62">
        <f>SUM(B24:B28)</f>
        <v>0</v>
      </c>
      <c r="C29" s="63">
        <f>SUM(C24:C27)</f>
        <v>0</v>
      </c>
      <c r="D29" s="64">
        <f>SUM(D24:D27)</f>
        <v>0</v>
      </c>
      <c r="E29" s="30"/>
      <c r="F29" s="65"/>
      <c r="G29" s="126"/>
      <c r="H29" s="66"/>
      <c r="J29" s="48"/>
      <c r="K29" s="48"/>
    </row>
    <row r="30" spans="1:11" s="28" customFormat="1" ht="19.5" thickTop="1" x14ac:dyDescent="0.3">
      <c r="B30" s="30"/>
      <c r="J30" s="52"/>
      <c r="K30" s="48"/>
    </row>
    <row r="31" spans="1:11" s="28" customFormat="1" ht="15.75" x14ac:dyDescent="0.25"/>
    <row r="32" spans="1:11" s="28" customFormat="1" ht="15.75" x14ac:dyDescent="0.25"/>
    <row r="33" spans="1:8" s="28" customFormat="1" ht="9" customHeight="1" thickBot="1" x14ac:dyDescent="0.3"/>
    <row r="34" spans="1:8" s="28" customFormat="1" ht="24" customHeight="1" thickTop="1" x14ac:dyDescent="0.35">
      <c r="A34" s="67" t="s">
        <v>30</v>
      </c>
      <c r="B34" s="68"/>
      <c r="C34" s="68"/>
      <c r="D34" s="69"/>
      <c r="F34" s="70"/>
      <c r="G34" s="127"/>
      <c r="H34" s="71"/>
    </row>
    <row r="35" spans="1:8" s="28" customFormat="1" ht="24" customHeight="1" x14ac:dyDescent="0.3">
      <c r="A35" s="72"/>
      <c r="B35" s="73"/>
      <c r="C35" s="73"/>
      <c r="D35" s="74"/>
      <c r="F35" s="75" t="s">
        <v>31</v>
      </c>
      <c r="G35" s="125"/>
      <c r="H35" s="76">
        <f>C54</f>
        <v>0</v>
      </c>
    </row>
    <row r="36" spans="1:8" s="28" customFormat="1" ht="24" customHeight="1" x14ac:dyDescent="0.3">
      <c r="A36" s="72"/>
      <c r="B36" s="73"/>
      <c r="C36" s="73"/>
      <c r="D36" s="74"/>
      <c r="F36" s="75" t="s">
        <v>29</v>
      </c>
      <c r="G36" s="125"/>
      <c r="H36" s="76">
        <f>H28</f>
        <v>0</v>
      </c>
    </row>
    <row r="37" spans="1:8" s="28" customFormat="1" ht="33" thickBot="1" x14ac:dyDescent="0.35">
      <c r="A37" s="77" t="s">
        <v>32</v>
      </c>
      <c r="B37" s="14" t="s">
        <v>7</v>
      </c>
      <c r="C37" s="15" t="s">
        <v>33</v>
      </c>
      <c r="D37" s="78" t="s">
        <v>34</v>
      </c>
      <c r="F37" s="75" t="s">
        <v>35</v>
      </c>
      <c r="G37" s="125"/>
      <c r="H37" s="79">
        <f>H35-H36</f>
        <v>0</v>
      </c>
    </row>
    <row r="38" spans="1:8" s="28" customFormat="1" ht="23.45" customHeight="1" thickTop="1" thickBot="1" x14ac:dyDescent="0.3">
      <c r="A38" s="80"/>
      <c r="B38" s="19"/>
      <c r="C38" s="19"/>
      <c r="D38" s="81"/>
      <c r="F38" s="82"/>
      <c r="G38" s="128"/>
      <c r="H38" s="83"/>
    </row>
    <row r="39" spans="1:8" s="28" customFormat="1" ht="24.6" customHeight="1" thickTop="1" x14ac:dyDescent="0.3">
      <c r="A39" s="84" t="s">
        <v>36</v>
      </c>
      <c r="B39" s="23">
        <f t="shared" ref="B39:B52" si="1">+C39+D39</f>
        <v>0</v>
      </c>
      <c r="C39" s="136"/>
      <c r="D39" s="140"/>
    </row>
    <row r="40" spans="1:8" s="28" customFormat="1" ht="24.6" customHeight="1" x14ac:dyDescent="0.3">
      <c r="A40" s="85" t="s">
        <v>37</v>
      </c>
      <c r="B40" s="27">
        <f t="shared" si="1"/>
        <v>0</v>
      </c>
      <c r="C40" s="138"/>
      <c r="D40" s="141"/>
      <c r="F40" s="86" t="str">
        <f>IF(H37&gt;0, "ÜBERKOMPENSATION","UNTERKOMPENSATION")</f>
        <v>UNTERKOMPENSATION</v>
      </c>
      <c r="G40" s="86"/>
    </row>
    <row r="41" spans="1:8" s="28" customFormat="1" ht="24.6" customHeight="1" thickBot="1" x14ac:dyDescent="0.35">
      <c r="A41" s="84" t="s">
        <v>38</v>
      </c>
      <c r="B41" s="23">
        <f t="shared" si="1"/>
        <v>0</v>
      </c>
      <c r="C41" s="136"/>
      <c r="D41" s="140"/>
      <c r="F41" s="19"/>
      <c r="G41" s="19"/>
      <c r="H41" s="19"/>
    </row>
    <row r="42" spans="1:8" s="28" customFormat="1" ht="24.6" customHeight="1" thickTop="1" x14ac:dyDescent="0.35">
      <c r="A42" s="85" t="s">
        <v>39</v>
      </c>
      <c r="B42" s="27">
        <f t="shared" si="1"/>
        <v>0</v>
      </c>
      <c r="C42" s="138"/>
      <c r="D42" s="141"/>
      <c r="F42" s="161" t="s">
        <v>40</v>
      </c>
      <c r="G42" s="162"/>
      <c r="H42" s="163" t="s">
        <v>41</v>
      </c>
    </row>
    <row r="43" spans="1:8" s="28" customFormat="1" ht="24.6" customHeight="1" x14ac:dyDescent="0.3">
      <c r="A43" s="84" t="s">
        <v>42</v>
      </c>
      <c r="B43" s="23">
        <f t="shared" si="1"/>
        <v>0</v>
      </c>
      <c r="C43" s="136"/>
      <c r="D43" s="140"/>
      <c r="E43" s="87"/>
      <c r="F43" s="88"/>
      <c r="G43" s="19"/>
      <c r="H43" s="89"/>
    </row>
    <row r="44" spans="1:8" s="28" customFormat="1" ht="24.6" customHeight="1" x14ac:dyDescent="0.3">
      <c r="A44" s="85" t="s">
        <v>43</v>
      </c>
      <c r="B44" s="27">
        <f t="shared" si="1"/>
        <v>0</v>
      </c>
      <c r="C44" s="138"/>
      <c r="D44" s="141"/>
      <c r="E44" s="4"/>
      <c r="F44" s="90" t="str">
        <f>F40</f>
        <v>UNTERKOMPENSATION</v>
      </c>
      <c r="G44" s="129"/>
      <c r="H44" s="91">
        <f>-H37</f>
        <v>0</v>
      </c>
    </row>
    <row r="45" spans="1:8" s="28" customFormat="1" ht="24.6" customHeight="1" x14ac:dyDescent="0.3">
      <c r="A45" s="84" t="s">
        <v>44</v>
      </c>
      <c r="B45" s="23">
        <f t="shared" si="1"/>
        <v>0</v>
      </c>
      <c r="C45" s="136"/>
      <c r="D45" s="140"/>
      <c r="E45" s="4"/>
      <c r="F45" s="92" t="s">
        <v>45</v>
      </c>
      <c r="G45" s="113"/>
      <c r="H45" s="93">
        <f>C56</f>
        <v>0</v>
      </c>
    </row>
    <row r="46" spans="1:8" s="28" customFormat="1" ht="24.6" customHeight="1" x14ac:dyDescent="0.3">
      <c r="A46" s="85" t="s">
        <v>46</v>
      </c>
      <c r="B46" s="27">
        <f t="shared" si="1"/>
        <v>0</v>
      </c>
      <c r="C46" s="138"/>
      <c r="D46" s="141"/>
      <c r="E46" s="4"/>
      <c r="F46" s="94" t="s">
        <v>60</v>
      </c>
      <c r="G46" s="130"/>
      <c r="H46" s="153">
        <f>IF(H44&gt;=H45,H45,IF(AND(H44&lt;H45,H44&gt;=0),H44,0))</f>
        <v>0</v>
      </c>
    </row>
    <row r="47" spans="1:8" s="28" customFormat="1" ht="24.6" customHeight="1" x14ac:dyDescent="0.3">
      <c r="A47" s="84" t="s">
        <v>47</v>
      </c>
      <c r="B47" s="23">
        <f t="shared" si="1"/>
        <v>0</v>
      </c>
      <c r="C47" s="136"/>
      <c r="D47" s="140"/>
      <c r="F47" s="95"/>
      <c r="G47" s="131"/>
      <c r="H47" s="96"/>
    </row>
    <row r="48" spans="1:8" s="28" customFormat="1" ht="24.6" customHeight="1" x14ac:dyDescent="0.3">
      <c r="A48" s="85" t="s">
        <v>48</v>
      </c>
      <c r="B48" s="27">
        <f t="shared" si="1"/>
        <v>0</v>
      </c>
      <c r="C48" s="138"/>
      <c r="D48" s="141"/>
      <c r="F48" s="150" t="s">
        <v>56</v>
      </c>
      <c r="G48" s="132"/>
      <c r="H48" s="146"/>
    </row>
    <row r="49" spans="1:8" s="28" customFormat="1" ht="24.6" customHeight="1" x14ac:dyDescent="0.3">
      <c r="A49" s="84" t="s">
        <v>49</v>
      </c>
      <c r="B49" s="23">
        <f t="shared" si="1"/>
        <v>0</v>
      </c>
      <c r="C49" s="136"/>
      <c r="D49" s="140"/>
      <c r="F49" s="151" t="s">
        <v>57</v>
      </c>
      <c r="G49" s="133"/>
      <c r="H49" s="147"/>
    </row>
    <row r="50" spans="1:8" s="28" customFormat="1" ht="24.6" customHeight="1" x14ac:dyDescent="0.3">
      <c r="A50" s="85" t="s">
        <v>50</v>
      </c>
      <c r="B50" s="27">
        <f t="shared" si="1"/>
        <v>0</v>
      </c>
      <c r="C50" s="138"/>
      <c r="D50" s="141"/>
      <c r="F50" s="94" t="s">
        <v>51</v>
      </c>
      <c r="G50" s="130"/>
      <c r="H50" s="98">
        <f>SUM(H48:H49)</f>
        <v>0</v>
      </c>
    </row>
    <row r="51" spans="1:8" s="28" customFormat="1" ht="24.6" customHeight="1" x14ac:dyDescent="0.3">
      <c r="A51" s="84" t="s">
        <v>52</v>
      </c>
      <c r="B51" s="23">
        <f t="shared" si="1"/>
        <v>0</v>
      </c>
      <c r="C51" s="136"/>
      <c r="D51" s="140"/>
      <c r="F51" s="95"/>
      <c r="G51" s="131"/>
      <c r="H51" s="96"/>
    </row>
    <row r="52" spans="1:8" s="28" customFormat="1" ht="24.6" customHeight="1" x14ac:dyDescent="0.3">
      <c r="A52" s="85" t="s">
        <v>53</v>
      </c>
      <c r="B52" s="27">
        <f t="shared" si="1"/>
        <v>0</v>
      </c>
      <c r="C52" s="138"/>
      <c r="D52" s="141"/>
      <c r="F52" s="99" t="s">
        <v>62</v>
      </c>
      <c r="G52" s="134"/>
      <c r="H52" s="91">
        <f>IF(H46&lt;0,-H50,H46-H50)</f>
        <v>0</v>
      </c>
    </row>
    <row r="53" spans="1:8" s="28" customFormat="1" ht="24.6" customHeight="1" thickBot="1" x14ac:dyDescent="0.35">
      <c r="A53" s="100"/>
      <c r="B53" s="36"/>
      <c r="C53" s="57"/>
      <c r="D53" s="101"/>
      <c r="F53" s="99"/>
      <c r="G53" s="134"/>
      <c r="H53" s="91"/>
    </row>
    <row r="54" spans="1:8" s="28" customFormat="1" ht="24.6" customHeight="1" thickTop="1" thickBot="1" x14ac:dyDescent="0.35">
      <c r="A54" s="102" t="s">
        <v>54</v>
      </c>
      <c r="B54" s="103">
        <f>SUM(B39:B53)</f>
        <v>0</v>
      </c>
      <c r="C54" s="103">
        <f>SUM(C39:C53)</f>
        <v>0</v>
      </c>
      <c r="D54" s="104">
        <f>SUM(D39:D52)</f>
        <v>0</v>
      </c>
      <c r="F54" s="150" t="s">
        <v>58</v>
      </c>
      <c r="G54" s="148">
        <v>0.5</v>
      </c>
      <c r="H54" s="97">
        <f>IF(H46&lt;=0,0,H46*G54)</f>
        <v>0</v>
      </c>
    </row>
    <row r="55" spans="1:8" s="28" customFormat="1" ht="24.6" customHeight="1" thickTop="1" thickBot="1" x14ac:dyDescent="0.35">
      <c r="F55" s="152" t="s">
        <v>59</v>
      </c>
      <c r="G55" s="149">
        <v>0.4</v>
      </c>
      <c r="H55" s="105">
        <f>IF(H46&lt;0,0,H46*G55)</f>
        <v>0</v>
      </c>
    </row>
    <row r="56" spans="1:8" s="28" customFormat="1" ht="24.6" customHeight="1" thickTop="1" x14ac:dyDescent="0.3">
      <c r="A56" s="84" t="s">
        <v>45</v>
      </c>
      <c r="B56" s="23">
        <f t="shared" ref="B56" si="2">+C56+D56</f>
        <v>0</v>
      </c>
      <c r="C56" s="136"/>
      <c r="D56" s="140"/>
    </row>
    <row r="57" spans="1:8" s="28" customFormat="1" ht="15.75" x14ac:dyDescent="0.25">
      <c r="A57" s="106"/>
      <c r="B57" s="107"/>
      <c r="C57" s="107"/>
      <c r="D57" s="30"/>
    </row>
    <row r="58" spans="1:8" s="28" customFormat="1" ht="15.75" x14ac:dyDescent="0.25">
      <c r="A58" s="106"/>
      <c r="B58" s="107"/>
      <c r="C58" s="107"/>
      <c r="D58" s="30"/>
    </row>
    <row r="59" spans="1:8" s="28" customFormat="1" ht="15.75" x14ac:dyDescent="0.25">
      <c r="A59" s="108"/>
      <c r="B59" s="108"/>
      <c r="C59" s="108"/>
      <c r="D59" s="108"/>
      <c r="E59" s="109"/>
      <c r="F59" s="108"/>
      <c r="G59" s="108"/>
      <c r="H59" s="108"/>
    </row>
    <row r="60" spans="1:8" s="28" customFormat="1" ht="59.45" customHeight="1" x14ac:dyDescent="0.25">
      <c r="A60" s="108"/>
      <c r="B60" s="108"/>
      <c r="C60" s="108"/>
      <c r="D60" s="108"/>
      <c r="E60" s="108"/>
      <c r="F60" s="108"/>
      <c r="G60" s="108"/>
      <c r="H60" s="108"/>
    </row>
    <row r="61" spans="1:8" s="28" customFormat="1" ht="15.75" x14ac:dyDescent="0.25">
      <c r="A61" s="110"/>
      <c r="B61" s="110"/>
      <c r="C61" s="110"/>
      <c r="D61" s="110"/>
      <c r="E61" s="108"/>
    </row>
    <row r="62" spans="1:8" s="28" customFormat="1" ht="15.75" x14ac:dyDescent="0.25">
      <c r="A62" s="110"/>
      <c r="B62" s="110"/>
      <c r="C62" s="110"/>
      <c r="D62" s="110"/>
      <c r="E62" s="109"/>
    </row>
    <row r="63" spans="1:8" s="28" customFormat="1" ht="15.75" x14ac:dyDescent="0.25">
      <c r="E63" s="111"/>
    </row>
    <row r="64" spans="1:8" s="28" customFormat="1" ht="15.75" x14ac:dyDescent="0.25">
      <c r="E64" s="110"/>
    </row>
    <row r="65" spans="5:5" s="28" customFormat="1" ht="15.75" x14ac:dyDescent="0.25">
      <c r="E65" s="110"/>
    </row>
    <row r="66" spans="5:5" s="28" customFormat="1" ht="15.75" x14ac:dyDescent="0.25"/>
    <row r="67" spans="5:5" s="28" customFormat="1" ht="15.75" x14ac:dyDescent="0.25"/>
    <row r="68" spans="5:5" s="28" customFormat="1" ht="15.75" x14ac:dyDescent="0.25">
      <c r="E68" s="112"/>
    </row>
    <row r="69" spans="5:5" s="28" customFormat="1" ht="15.75" x14ac:dyDescent="0.25"/>
    <row r="70" spans="5:5" s="28" customFormat="1" ht="15.75" x14ac:dyDescent="0.25"/>
    <row r="71" spans="5:5" s="28" customFormat="1" ht="15.75" x14ac:dyDescent="0.25"/>
    <row r="72" spans="5:5" s="28" customFormat="1" ht="15.75" x14ac:dyDescent="0.25"/>
    <row r="73" spans="5:5" s="28" customFormat="1" ht="15.75" x14ac:dyDescent="0.25"/>
    <row r="74" spans="5:5" s="28" customFormat="1" ht="15.75" x14ac:dyDescent="0.25"/>
    <row r="75" spans="5:5" s="28" customFormat="1" ht="15.75" x14ac:dyDescent="0.25"/>
    <row r="76" spans="5:5" s="28" customFormat="1" ht="15.75" x14ac:dyDescent="0.25"/>
    <row r="77" spans="5:5" s="28" customFormat="1" ht="15.75" x14ac:dyDescent="0.25"/>
    <row r="78" spans="5:5" s="28" customFormat="1" ht="15.75" x14ac:dyDescent="0.25"/>
    <row r="79" spans="5:5" s="28" customFormat="1" ht="15.75" x14ac:dyDescent="0.25"/>
    <row r="80" spans="5:5" s="28" customFormat="1" ht="15.75" x14ac:dyDescent="0.25"/>
    <row r="81" spans="6:8" s="28" customFormat="1" ht="15.75" x14ac:dyDescent="0.25"/>
    <row r="82" spans="6:8" s="28" customFormat="1" ht="15.75" x14ac:dyDescent="0.25"/>
    <row r="83" spans="6:8" s="28" customFormat="1" ht="15.75" x14ac:dyDescent="0.25"/>
    <row r="84" spans="6:8" s="28" customFormat="1" ht="15.75" x14ac:dyDescent="0.25"/>
    <row r="85" spans="6:8" s="28" customFormat="1" ht="15.75" x14ac:dyDescent="0.25"/>
    <row r="86" spans="6:8" s="28" customFormat="1" ht="15.75" x14ac:dyDescent="0.25"/>
    <row r="87" spans="6:8" s="28" customFormat="1" ht="15.75" x14ac:dyDescent="0.25"/>
    <row r="88" spans="6:8" s="28" customFormat="1" ht="15.75" x14ac:dyDescent="0.25"/>
    <row r="89" spans="6:8" s="28" customFormat="1" ht="15.75" x14ac:dyDescent="0.25">
      <c r="F89" s="4"/>
      <c r="G89" s="4"/>
      <c r="H89" s="4"/>
    </row>
    <row r="90" spans="6:8" s="28" customFormat="1" ht="15.75" x14ac:dyDescent="0.25">
      <c r="F90" s="4"/>
      <c r="G90" s="4"/>
      <c r="H90" s="4"/>
    </row>
    <row r="91" spans="6:8" s="28" customFormat="1" ht="15.75" x14ac:dyDescent="0.25">
      <c r="F91" s="4"/>
      <c r="G91" s="4"/>
      <c r="H91" s="4"/>
    </row>
    <row r="92" spans="6:8" s="28" customFormat="1" ht="15.75" x14ac:dyDescent="0.25">
      <c r="F92" s="4"/>
      <c r="G92" s="4"/>
      <c r="H92" s="4"/>
    </row>
    <row r="93" spans="6:8" s="28" customFormat="1" ht="15.75" x14ac:dyDescent="0.25">
      <c r="F93" s="4"/>
      <c r="G93" s="4"/>
      <c r="H93" s="4"/>
    </row>
    <row r="94" spans="6:8" s="28" customFormat="1" ht="15.75" x14ac:dyDescent="0.25">
      <c r="F94" s="4"/>
      <c r="G94" s="4"/>
      <c r="H94" s="4"/>
    </row>
    <row r="95" spans="6:8" s="28" customFormat="1" ht="15.75" x14ac:dyDescent="0.25">
      <c r="F95" s="4"/>
      <c r="G95" s="4"/>
      <c r="H95" s="4"/>
    </row>
    <row r="96" spans="6:8" s="28" customFormat="1" ht="15.75" x14ac:dyDescent="0.25">
      <c r="F96" s="4"/>
      <c r="G96" s="4"/>
      <c r="H96" s="4"/>
    </row>
    <row r="97" spans="1:8" s="28" customFormat="1" ht="15.75" x14ac:dyDescent="0.25">
      <c r="F97" s="4"/>
      <c r="G97" s="4"/>
      <c r="H97" s="4"/>
    </row>
    <row r="98" spans="1:8" s="28" customFormat="1" ht="15.75" x14ac:dyDescent="0.25">
      <c r="A98" s="4"/>
      <c r="B98" s="4"/>
      <c r="C98" s="4"/>
      <c r="D98" s="4"/>
      <c r="F98" s="4"/>
      <c r="G98" s="4"/>
      <c r="H98" s="4"/>
    </row>
    <row r="99" spans="1:8" s="28" customFormat="1" ht="15.75" x14ac:dyDescent="0.25">
      <c r="A99" s="4"/>
      <c r="B99" s="4"/>
      <c r="C99" s="4"/>
      <c r="D99" s="4"/>
      <c r="F99" s="4"/>
      <c r="G99" s="4"/>
      <c r="H99" s="4"/>
    </row>
    <row r="100" spans="1:8" s="28" customFormat="1" ht="15.75" x14ac:dyDescent="0.25">
      <c r="A100" s="4"/>
      <c r="B100" s="4"/>
      <c r="C100" s="4"/>
      <c r="D100" s="4"/>
      <c r="F100" s="4"/>
      <c r="G100" s="4"/>
      <c r="H100" s="4"/>
    </row>
    <row r="101" spans="1:8" s="28" customFormat="1" ht="15.75" x14ac:dyDescent="0.25">
      <c r="A101" s="4"/>
      <c r="B101" s="4"/>
      <c r="C101" s="4"/>
      <c r="D101" s="4"/>
      <c r="F101" s="4"/>
      <c r="G101" s="4"/>
      <c r="H101" s="4"/>
    </row>
    <row r="102" spans="1:8" s="28" customFormat="1" ht="15.75" x14ac:dyDescent="0.25">
      <c r="A102" s="4"/>
      <c r="B102" s="4"/>
      <c r="C102" s="4"/>
      <c r="D102" s="4"/>
      <c r="F102" s="4"/>
      <c r="G102" s="4"/>
      <c r="H102" s="4"/>
    </row>
    <row r="103" spans="1:8" s="28" customFormat="1" ht="15.75" x14ac:dyDescent="0.25">
      <c r="A103" s="4"/>
      <c r="B103" s="4"/>
      <c r="C103" s="4"/>
      <c r="D103" s="4"/>
      <c r="F103" s="4"/>
      <c r="G103" s="4"/>
      <c r="H103" s="4"/>
    </row>
    <row r="104" spans="1:8" s="28" customFormat="1" ht="15.75" x14ac:dyDescent="0.25">
      <c r="A104" s="4"/>
      <c r="B104" s="4"/>
      <c r="C104" s="4"/>
      <c r="D104" s="4"/>
      <c r="F104" s="4"/>
      <c r="G104" s="4"/>
      <c r="H104" s="4"/>
    </row>
    <row r="105" spans="1:8" s="28" customFormat="1" ht="15.75" x14ac:dyDescent="0.25">
      <c r="A105" s="4"/>
      <c r="B105" s="4"/>
      <c r="C105" s="4"/>
      <c r="D105" s="4"/>
      <c r="F105" s="4"/>
      <c r="G105" s="4"/>
      <c r="H105" s="4"/>
    </row>
    <row r="106" spans="1:8" s="28" customFormat="1" ht="15.75" x14ac:dyDescent="0.25">
      <c r="A106" s="4"/>
      <c r="B106" s="4"/>
      <c r="C106" s="4"/>
      <c r="D106" s="4"/>
      <c r="F106" s="4"/>
      <c r="G106" s="4"/>
      <c r="H106" s="4"/>
    </row>
    <row r="107" spans="1:8" s="28" customFormat="1" ht="15.75" x14ac:dyDescent="0.25">
      <c r="A107" s="4"/>
      <c r="B107" s="4"/>
      <c r="C107" s="4"/>
      <c r="D107" s="4"/>
      <c r="F107" s="4"/>
      <c r="G107" s="4"/>
      <c r="H107" s="4"/>
    </row>
    <row r="108" spans="1:8" s="28" customFormat="1" ht="15.75" x14ac:dyDescent="0.25">
      <c r="A108" s="4"/>
      <c r="B108" s="4"/>
      <c r="C108" s="4"/>
      <c r="D108" s="4"/>
      <c r="F108" s="4"/>
      <c r="G108" s="4"/>
      <c r="H108" s="4"/>
    </row>
  </sheetData>
  <sheetProtection password="DED4" sheet="1" objects="1" scenarios="1"/>
  <mergeCells count="4">
    <mergeCell ref="A6:D6"/>
    <mergeCell ref="F6:H6"/>
    <mergeCell ref="A22:D22"/>
    <mergeCell ref="F42:H42"/>
  </mergeCells>
  <pageMargins left="0.78740157499999996" right="0.78740157499999996" top="0.984251969" bottom="0.984251969" header="0.4921259845" footer="0.4921259845"/>
  <pageSetup paperSize="9" scale="4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201x (Bsp)</vt:lpstr>
      <vt:lpstr>201x (leer)</vt:lpstr>
      <vt:lpstr>'201x (Bsp)'!Druckbereich</vt:lpstr>
      <vt:lpstr>'201x (leer)'!Druckbereich</vt:lpstr>
    </vt:vector>
  </TitlesOfParts>
  <Company>LBM RLP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Eberhard, Helmut</dc:creator>
  <cp:lastModifiedBy>Eberhard, Helmut (LBM-Zentrale - Außenstelle Trier)</cp:lastModifiedBy>
  <cp:lastPrinted>2015-04-30T13:08:09Z</cp:lastPrinted>
  <dcterms:created xsi:type="dcterms:W3CDTF">2015-04-30T12:00:24Z</dcterms:created>
  <dcterms:modified xsi:type="dcterms:W3CDTF">2016-05-09T09:56:27Z</dcterms:modified>
</cp:coreProperties>
</file>